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H15" i="1"/>
  <c r="G15"/>
  <c r="J11"/>
  <c r="I11"/>
  <c r="L11" s="1"/>
  <c r="J10"/>
  <c r="I10"/>
  <c r="L10" s="1"/>
  <c r="J9"/>
  <c r="I9"/>
  <c r="L9" s="1"/>
  <c r="J8"/>
  <c r="I8"/>
  <c r="L8" s="1"/>
  <c r="J7"/>
  <c r="I7"/>
  <c r="L7" s="1"/>
  <c r="J6"/>
  <c r="I6"/>
  <c r="L6" s="1"/>
  <c r="J5"/>
  <c r="I5"/>
  <c r="L5" s="1"/>
  <c r="J4"/>
  <c r="I4"/>
  <c r="L4" s="1"/>
  <c r="L12" s="1"/>
</calcChain>
</file>

<file path=xl/sharedStrings.xml><?xml version="1.0" encoding="utf-8"?>
<sst xmlns="http://schemas.openxmlformats.org/spreadsheetml/2006/main" count="58" uniqueCount="45">
  <si>
    <t>09/6/2026</t>
  </si>
  <si>
    <t>653/654</t>
  </si>
  <si>
    <t>13/6/2026</t>
  </si>
  <si>
    <t>696</t>
  </si>
  <si>
    <t>694</t>
  </si>
  <si>
    <t>16/6/2026</t>
  </si>
  <si>
    <t>709</t>
  </si>
  <si>
    <t>20/6/2026</t>
  </si>
  <si>
    <t>748</t>
  </si>
  <si>
    <t>22/6/2026</t>
  </si>
  <si>
    <t>0762</t>
  </si>
  <si>
    <t>30/6/2026</t>
  </si>
  <si>
    <t>830</t>
  </si>
  <si>
    <t>797</t>
  </si>
  <si>
    <t>BALASORE</t>
  </si>
  <si>
    <t>TURUMUNGA</t>
  </si>
  <si>
    <t>CHAMPUA</t>
  </si>
  <si>
    <t>BARIPADA</t>
  </si>
  <si>
    <t>CTC</t>
  </si>
  <si>
    <t>JA/03978</t>
  </si>
  <si>
    <t>JA/04136</t>
  </si>
  <si>
    <t>JA/04138</t>
  </si>
  <si>
    <t>JA/04241</t>
  </si>
  <si>
    <t>JA/04421</t>
  </si>
  <si>
    <t>JA/04513</t>
  </si>
  <si>
    <t>JA/05038</t>
  </si>
  <si>
    <t>JA/05039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</si>
  <si>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</si>
  <si>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</si>
  <si>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</si>
  <si>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</si>
  <si>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</si>
  <si>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</si>
  <si>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</si>
  <si>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</si>
  <si>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</si>
  <si>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DD.CH.</t>
  </si>
  <si>
    <t>LR.CH.</t>
  </si>
  <si>
    <t>AMOUNT</t>
  </si>
  <si>
    <t>Kindly, verify &amp; confirm within 7 days, else GST will be filed by 20th APRIL,2026
GST to be paid by Consignor under Reverse Charge Mechanism(RCM) as per GST.</t>
  </si>
  <si>
    <t>Thanking you for your business.
PRAGATI LOGISTICS</t>
  </si>
  <si>
    <t>(RUPEES NINETEEN THOUSAND ONE HUNDRED THIRTY ONLY)</t>
  </si>
  <si>
    <t>INVOICE
PRAGATI LOGISTICS,SAMANTA SAHI KHUNTIA LANE,8984191006
GST No:21AGHPB9356M1Z9</t>
  </si>
  <si>
    <t>TO,
M/S DEEPIKA AGARWAL
C/O : JYOTHY LABS LIMITED
CANTONMENT ROAD, CUTTACK
GSTIN : 21ASQPA7475B1ZZ</t>
  </si>
  <si>
    <t xml:space="preserve">Bill Date : 20/07/2026
Bill NO : 6630
Total Amount :  19130.00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</si>
</sst>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wrapText="1"/>
    </xf>
    <xf numFmtId="2" fontId="1" fillId="0" borderId="3" xfId="0" applyNumberFormat="1" applyFont="1" applyBorder="1" applyAlignment="1">
      <alignment horizontal="left" wrapText="1"/>
    </xf>
    <xf numFmtId="2" fontId="1" fillId="0" borderId="4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6</xdr:col>
      <xdr:colOff>228600</xdr:colOff>
      <xdr:row>0</xdr:row>
      <xdr:rowOff>1019175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57150"/>
          <a:ext cx="3305175" cy="962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>
        <row r="4">
          <cell r="C4" t="str">
            <v>JEYPORE</v>
          </cell>
          <cell r="D4">
            <v>2.6</v>
          </cell>
          <cell r="E4">
            <v>6</v>
          </cell>
          <cell r="F4">
            <v>2.782</v>
          </cell>
        </row>
        <row r="5">
          <cell r="C5" t="str">
            <v>RAYAGADA</v>
          </cell>
          <cell r="D5">
            <v>2.1</v>
          </cell>
          <cell r="E5">
            <v>6</v>
          </cell>
          <cell r="F5">
            <v>2.2469999999999999</v>
          </cell>
        </row>
        <row r="6">
          <cell r="C6" t="str">
            <v>KESINGA</v>
          </cell>
          <cell r="D6">
            <v>2.6</v>
          </cell>
          <cell r="E6">
            <v>6</v>
          </cell>
          <cell r="F6">
            <v>2.782</v>
          </cell>
        </row>
        <row r="7">
          <cell r="C7" t="str">
            <v>KORAPUT</v>
          </cell>
          <cell r="D7">
            <v>2.9</v>
          </cell>
          <cell r="E7">
            <v>6</v>
          </cell>
          <cell r="F7">
            <v>3.1029999999999998</v>
          </cell>
        </row>
        <row r="8">
          <cell r="C8" t="str">
            <v>ROURKELA</v>
          </cell>
          <cell r="D8">
            <v>1.6</v>
          </cell>
          <cell r="E8">
            <v>6</v>
          </cell>
          <cell r="F8">
            <v>1.7120000000000002</v>
          </cell>
        </row>
        <row r="9">
          <cell r="C9" t="str">
            <v>JODA</v>
          </cell>
          <cell r="D9">
            <v>2.5</v>
          </cell>
          <cell r="E9">
            <v>6</v>
          </cell>
          <cell r="F9">
            <v>2.6749999999999998</v>
          </cell>
        </row>
        <row r="10">
          <cell r="C10" t="str">
            <v>BARBIL</v>
          </cell>
          <cell r="D10">
            <v>2.5</v>
          </cell>
          <cell r="E10">
            <v>6</v>
          </cell>
          <cell r="F10">
            <v>2.6749999999999998</v>
          </cell>
        </row>
        <row r="11">
          <cell r="C11" t="str">
            <v>PHULBANI</v>
          </cell>
          <cell r="D11">
            <v>3</v>
          </cell>
          <cell r="E11">
            <v>6</v>
          </cell>
          <cell r="F11">
            <v>3.21</v>
          </cell>
        </row>
        <row r="12">
          <cell r="C12" t="str">
            <v>SONEPUR</v>
          </cell>
          <cell r="D12">
            <v>3</v>
          </cell>
          <cell r="E12">
            <v>6</v>
          </cell>
          <cell r="F12">
            <v>3.21</v>
          </cell>
        </row>
        <row r="13">
          <cell r="C13" t="str">
            <v>BALUGAON</v>
          </cell>
          <cell r="D13">
            <v>1.55</v>
          </cell>
          <cell r="E13">
            <v>6</v>
          </cell>
          <cell r="F13">
            <v>1.6585000000000001</v>
          </cell>
        </row>
        <row r="14">
          <cell r="C14" t="str">
            <v>BALASORE</v>
          </cell>
          <cell r="D14">
            <v>1.55</v>
          </cell>
          <cell r="E14">
            <v>6</v>
          </cell>
          <cell r="F14">
            <v>1.6585000000000001</v>
          </cell>
        </row>
        <row r="15">
          <cell r="C15" t="str">
            <v>BOUDH</v>
          </cell>
          <cell r="D15">
            <v>3</v>
          </cell>
          <cell r="E15">
            <v>6</v>
          </cell>
          <cell r="F15">
            <v>3.21</v>
          </cell>
        </row>
        <row r="16">
          <cell r="C16" t="str">
            <v>BARIPADA</v>
          </cell>
          <cell r="D16">
            <v>2</v>
          </cell>
          <cell r="E16">
            <v>6</v>
          </cell>
          <cell r="F16">
            <v>2.14</v>
          </cell>
        </row>
        <row r="17">
          <cell r="C17" t="str">
            <v>CHAMPUA</v>
          </cell>
          <cell r="F17">
            <v>2.68</v>
          </cell>
        </row>
        <row r="18">
          <cell r="C18" t="str">
            <v>REDHAKHOL</v>
          </cell>
          <cell r="F18">
            <v>2.75</v>
          </cell>
        </row>
        <row r="19">
          <cell r="C19" t="str">
            <v>TURUMUNGA</v>
          </cell>
          <cell r="F19">
            <v>2.5</v>
          </cell>
        </row>
        <row r="20">
          <cell r="C20" t="str">
            <v>JALESWAR</v>
          </cell>
          <cell r="F20">
            <v>2.25</v>
          </cell>
        </row>
      </sheetData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P6" sqref="P6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85546875" bestFit="1" customWidth="1"/>
    <col min="5" max="5" width="6.42578125" bestFit="1" customWidth="1"/>
    <col min="6" max="6" width="12.710937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7.5703125" bestFit="1" customWidth="1"/>
    <col min="11" max="11" width="6.5703125" bestFit="1" customWidth="1"/>
    <col min="12" max="12" width="9.42578125" bestFit="1" customWidth="1"/>
  </cols>
  <sheetData>
    <row r="1" spans="1:12" s="1" customFormat="1" ht="90" customHeight="1">
      <c r="A1" s="14"/>
      <c r="B1" s="14"/>
      <c r="C1" s="14"/>
      <c r="D1" s="14"/>
      <c r="E1" s="14"/>
      <c r="F1" s="14"/>
      <c r="G1" s="14"/>
      <c r="H1" s="15" t="s">
        <v>42</v>
      </c>
      <c r="I1" s="15"/>
      <c r="J1" s="15"/>
      <c r="K1" s="15"/>
      <c r="L1" s="15"/>
    </row>
    <row r="2" spans="1:12" s="1" customFormat="1" ht="81.75" customHeight="1">
      <c r="A2" s="14" t="s">
        <v>43</v>
      </c>
      <c r="B2" s="14"/>
      <c r="C2" s="14"/>
      <c r="D2" s="14"/>
      <c r="E2" s="14"/>
      <c r="F2" s="14"/>
      <c r="G2" s="14"/>
      <c r="H2" s="16" t="s">
        <v>44</v>
      </c>
      <c r="I2" s="17"/>
      <c r="J2" s="17"/>
      <c r="K2" s="17"/>
      <c r="L2" s="18"/>
    </row>
    <row r="3" spans="1:12" s="2" customFormat="1">
      <c r="A3" s="6" t="s">
        <v>27</v>
      </c>
      <c r="B3" s="6" t="s">
        <v>28</v>
      </c>
      <c r="C3" s="6" t="s">
        <v>29</v>
      </c>
      <c r="D3" s="6" t="s">
        <v>30</v>
      </c>
      <c r="E3" s="6" t="s">
        <v>31</v>
      </c>
      <c r="F3" s="6" t="s">
        <v>32</v>
      </c>
      <c r="G3" s="6" t="s">
        <v>33</v>
      </c>
      <c r="H3" s="6" t="s">
        <v>34</v>
      </c>
      <c r="I3" s="6" t="s">
        <v>35</v>
      </c>
      <c r="J3" s="6" t="s">
        <v>36</v>
      </c>
      <c r="K3" s="6" t="s">
        <v>37</v>
      </c>
      <c r="L3" s="6" t="s">
        <v>38</v>
      </c>
    </row>
    <row r="4" spans="1:12">
      <c r="A4" s="4">
        <v>1</v>
      </c>
      <c r="B4" s="4" t="s">
        <v>0</v>
      </c>
      <c r="C4" s="4" t="s">
        <v>19</v>
      </c>
      <c r="D4" s="4" t="s">
        <v>1</v>
      </c>
      <c r="E4" s="5" t="s">
        <v>18</v>
      </c>
      <c r="F4" s="4" t="s">
        <v>14</v>
      </c>
      <c r="G4" s="4">
        <v>80</v>
      </c>
      <c r="H4" s="4">
        <v>1122</v>
      </c>
      <c r="I4" s="7">
        <f>VLOOKUP(F4,'[1]JYOTI LAB (HENKLE)'!$C$4:$F$21,4,FALSE)</f>
        <v>1.6585000000000001</v>
      </c>
      <c r="J4" s="7">
        <f t="shared" ref="J4:J11" si="0">G4*10</f>
        <v>800</v>
      </c>
      <c r="K4" s="7">
        <v>20</v>
      </c>
      <c r="L4" s="7">
        <f t="shared" ref="L4:L11" si="1">H4*I4+J4+K4</f>
        <v>2680.837</v>
      </c>
    </row>
    <row r="5" spans="1:12">
      <c r="A5" s="4">
        <v>2</v>
      </c>
      <c r="B5" s="4" t="s">
        <v>2</v>
      </c>
      <c r="C5" s="4" t="s">
        <v>20</v>
      </c>
      <c r="D5" s="4" t="s">
        <v>3</v>
      </c>
      <c r="E5" s="5" t="s">
        <v>18</v>
      </c>
      <c r="F5" s="4" t="s">
        <v>15</v>
      </c>
      <c r="G5" s="4">
        <v>22</v>
      </c>
      <c r="H5" s="4">
        <v>369</v>
      </c>
      <c r="I5" s="7">
        <f>VLOOKUP(F5,'[1]JYOTI LAB (HENKLE)'!$C$4:$F$21,4,FALSE)</f>
        <v>2.5</v>
      </c>
      <c r="J5" s="7">
        <f t="shared" si="0"/>
        <v>220</v>
      </c>
      <c r="K5" s="7">
        <v>20</v>
      </c>
      <c r="L5" s="7">
        <f t="shared" si="1"/>
        <v>1162.5</v>
      </c>
    </row>
    <row r="6" spans="1:12">
      <c r="A6" s="4">
        <v>3</v>
      </c>
      <c r="B6" s="4" t="s">
        <v>2</v>
      </c>
      <c r="C6" s="4" t="s">
        <v>21</v>
      </c>
      <c r="D6" s="4" t="s">
        <v>4</v>
      </c>
      <c r="E6" s="5" t="s">
        <v>18</v>
      </c>
      <c r="F6" s="4" t="s">
        <v>16</v>
      </c>
      <c r="G6" s="4">
        <v>47</v>
      </c>
      <c r="H6" s="4">
        <v>696</v>
      </c>
      <c r="I6" s="7">
        <f>VLOOKUP(F6,'[1]JYOTI LAB (HENKLE)'!$C$4:$F$21,4,FALSE)</f>
        <v>2.68</v>
      </c>
      <c r="J6" s="7">
        <f t="shared" si="0"/>
        <v>470</v>
      </c>
      <c r="K6" s="7">
        <v>20</v>
      </c>
      <c r="L6" s="7">
        <f t="shared" si="1"/>
        <v>2355.2800000000002</v>
      </c>
    </row>
    <row r="7" spans="1:12">
      <c r="A7" s="4">
        <v>4</v>
      </c>
      <c r="B7" s="4" t="s">
        <v>5</v>
      </c>
      <c r="C7" s="4" t="s">
        <v>22</v>
      </c>
      <c r="D7" s="4" t="s">
        <v>6</v>
      </c>
      <c r="E7" s="5" t="s">
        <v>18</v>
      </c>
      <c r="F7" s="4" t="s">
        <v>14</v>
      </c>
      <c r="G7" s="4">
        <v>87</v>
      </c>
      <c r="H7" s="4">
        <v>1186</v>
      </c>
      <c r="I7" s="7">
        <f>VLOOKUP(F7,'[1]JYOTI LAB (HENKLE)'!$C$4:$F$21,4,FALSE)</f>
        <v>1.6585000000000001</v>
      </c>
      <c r="J7" s="7">
        <f t="shared" si="0"/>
        <v>870</v>
      </c>
      <c r="K7" s="7">
        <v>20</v>
      </c>
      <c r="L7" s="7">
        <f t="shared" si="1"/>
        <v>2856.9809999999998</v>
      </c>
    </row>
    <row r="8" spans="1:12">
      <c r="A8" s="4">
        <v>5</v>
      </c>
      <c r="B8" s="4" t="s">
        <v>7</v>
      </c>
      <c r="C8" s="4" t="s">
        <v>23</v>
      </c>
      <c r="D8" s="4" t="s">
        <v>8</v>
      </c>
      <c r="E8" s="5" t="s">
        <v>18</v>
      </c>
      <c r="F8" s="4" t="s">
        <v>17</v>
      </c>
      <c r="G8" s="4">
        <v>21</v>
      </c>
      <c r="H8" s="4">
        <v>277</v>
      </c>
      <c r="I8" s="7">
        <f>VLOOKUP(F8,'[1]JYOTI LAB (HENKLE)'!$C$4:$F$21,4,FALSE)</f>
        <v>2.14</v>
      </c>
      <c r="J8" s="7">
        <f t="shared" si="0"/>
        <v>210</v>
      </c>
      <c r="K8" s="7">
        <v>20</v>
      </c>
      <c r="L8" s="7">
        <f t="shared" si="1"/>
        <v>822.78000000000009</v>
      </c>
    </row>
    <row r="9" spans="1:12">
      <c r="A9" s="4">
        <v>6</v>
      </c>
      <c r="B9" s="4" t="s">
        <v>9</v>
      </c>
      <c r="C9" s="4" t="s">
        <v>24</v>
      </c>
      <c r="D9" s="4" t="s">
        <v>10</v>
      </c>
      <c r="E9" s="5" t="s">
        <v>18</v>
      </c>
      <c r="F9" s="4" t="s">
        <v>14</v>
      </c>
      <c r="G9" s="4">
        <v>88</v>
      </c>
      <c r="H9" s="4">
        <v>1321</v>
      </c>
      <c r="I9" s="7">
        <f>VLOOKUP(F9,'[1]JYOTI LAB (HENKLE)'!$C$4:$F$21,4,FALSE)</f>
        <v>1.6585000000000001</v>
      </c>
      <c r="J9" s="7">
        <f t="shared" si="0"/>
        <v>880</v>
      </c>
      <c r="K9" s="7">
        <v>20</v>
      </c>
      <c r="L9" s="7">
        <f t="shared" si="1"/>
        <v>3090.8785000000003</v>
      </c>
    </row>
    <row r="10" spans="1:12">
      <c r="A10" s="4">
        <v>7</v>
      </c>
      <c r="B10" s="4" t="s">
        <v>11</v>
      </c>
      <c r="C10" s="4" t="s">
        <v>25</v>
      </c>
      <c r="D10" s="4" t="s">
        <v>12</v>
      </c>
      <c r="E10" s="5" t="s">
        <v>18</v>
      </c>
      <c r="F10" s="4" t="s">
        <v>14</v>
      </c>
      <c r="G10" s="4">
        <v>109</v>
      </c>
      <c r="H10" s="4">
        <v>1618</v>
      </c>
      <c r="I10" s="7">
        <f>VLOOKUP(F10,'[1]JYOTI LAB (HENKLE)'!$C$4:$F$21,4,FALSE)</f>
        <v>1.6585000000000001</v>
      </c>
      <c r="J10" s="7">
        <f t="shared" si="0"/>
        <v>1090</v>
      </c>
      <c r="K10" s="7">
        <v>20</v>
      </c>
      <c r="L10" s="7">
        <f t="shared" si="1"/>
        <v>3793.453</v>
      </c>
    </row>
    <row r="11" spans="1:12">
      <c r="A11" s="4">
        <v>8</v>
      </c>
      <c r="B11" s="4" t="s">
        <v>11</v>
      </c>
      <c r="C11" s="4" t="s">
        <v>26</v>
      </c>
      <c r="D11" s="4" t="s">
        <v>13</v>
      </c>
      <c r="E11" s="5" t="s">
        <v>18</v>
      </c>
      <c r="F11" s="4" t="s">
        <v>16</v>
      </c>
      <c r="G11" s="4">
        <v>41</v>
      </c>
      <c r="H11" s="4">
        <v>723</v>
      </c>
      <c r="I11" s="7">
        <f>VLOOKUP(F11,'[1]JYOTI LAB (HENKLE)'!$C$4:$F$21,4,FALSE)</f>
        <v>2.68</v>
      </c>
      <c r="J11" s="7">
        <f t="shared" si="0"/>
        <v>410</v>
      </c>
      <c r="K11" s="7">
        <v>20</v>
      </c>
      <c r="L11" s="7">
        <f t="shared" si="1"/>
        <v>2367.6400000000003</v>
      </c>
    </row>
    <row r="12" spans="1:12" s="9" customFormat="1" ht="15" customHeight="1">
      <c r="A12" s="10" t="s">
        <v>41</v>
      </c>
      <c r="B12" s="10"/>
      <c r="C12" s="10"/>
      <c r="D12" s="10"/>
      <c r="E12" s="10"/>
      <c r="F12" s="10"/>
      <c r="G12" s="10"/>
      <c r="H12" s="11"/>
      <c r="I12" s="11"/>
      <c r="J12" s="11"/>
      <c r="K12" s="11"/>
      <c r="L12" s="8">
        <f>ROUND(SUM(L4:L11),0)</f>
        <v>19130</v>
      </c>
    </row>
    <row r="13" spans="1:12" s="9" customFormat="1" ht="30" customHeight="1">
      <c r="A13" s="12" t="s">
        <v>39</v>
      </c>
      <c r="B13" s="12"/>
      <c r="C13" s="12"/>
      <c r="D13" s="12"/>
      <c r="E13" s="12"/>
      <c r="F13" s="12"/>
      <c r="G13" s="12"/>
      <c r="H13" s="13"/>
      <c r="I13" s="13"/>
      <c r="J13" s="13"/>
      <c r="K13" s="13"/>
      <c r="L13" s="13"/>
    </row>
    <row r="14" spans="1:12" s="9" customFormat="1" ht="30" customHeight="1">
      <c r="A14" s="12" t="s">
        <v>40</v>
      </c>
      <c r="B14" s="12"/>
      <c r="C14" s="12"/>
      <c r="D14" s="12"/>
      <c r="E14" s="12"/>
      <c r="F14" s="12"/>
      <c r="G14" s="12"/>
      <c r="H14" s="13"/>
      <c r="I14" s="13"/>
      <c r="J14" s="13"/>
      <c r="K14" s="13"/>
      <c r="L14" s="13"/>
    </row>
    <row r="15" spans="1:12">
      <c r="G15" s="3">
        <f>SUM(G4:G11)</f>
        <v>495</v>
      </c>
      <c r="H15" s="3">
        <f>SUM(H4:H11)</f>
        <v>7312</v>
      </c>
    </row>
  </sheetData>
  <mergeCells count="7">
    <mergeCell ref="A12:K12"/>
    <mergeCell ref="A13:L13"/>
    <mergeCell ref="A14:L14"/>
    <mergeCell ref="A1:G1"/>
    <mergeCell ref="H1:L1"/>
    <mergeCell ref="A2:G2"/>
    <mergeCell ref="H2:L2"/>
  </mergeCells>
  <pageMargins left="0.53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2026-07-14T10:35:10Z</cp:lastPrinted>
  <dcterms:created xsi:type="dcterms:W3CDTF">2026-07-13T08:07:11Z</dcterms:created>
  <dcterms:modified xsi:type="dcterms:W3CDTF">2026-07-14T10:35:21Z</dcterms:modified>
</cp:coreProperties>
</file>