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44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24" i="1"/>
  <c r="I15"/>
  <c r="I13"/>
  <c r="I6"/>
  <c r="J3"/>
  <c r="I7"/>
  <c r="J7" s="1"/>
  <c r="I8"/>
  <c r="J9"/>
  <c r="I12"/>
  <c r="J13"/>
  <c r="J15"/>
  <c r="I19"/>
  <c r="I21"/>
  <c r="J21" s="1"/>
  <c r="I22"/>
  <c r="J22" s="1"/>
  <c r="I20"/>
  <c r="J20" s="1"/>
  <c r="J19"/>
  <c r="I18"/>
  <c r="J18" s="1"/>
  <c r="I17"/>
  <c r="J17" s="1"/>
  <c r="I16"/>
  <c r="J16" s="1"/>
  <c r="I14"/>
  <c r="J14" s="1"/>
  <c r="J12"/>
  <c r="I11"/>
  <c r="J11" s="1"/>
  <c r="I10"/>
  <c r="J10" s="1"/>
  <c r="J8"/>
  <c r="J6"/>
  <c r="I5"/>
  <c r="J5" s="1"/>
  <c r="I4"/>
  <c r="J4" s="1"/>
  <c r="I2"/>
  <c r="J2" s="1"/>
  <c r="J23" s="1"/>
</calcChain>
</file>

<file path=xl/sharedStrings.xml><?xml version="1.0" encoding="utf-8"?>
<sst xmlns="http://schemas.openxmlformats.org/spreadsheetml/2006/main" count="138" uniqueCount="86">
  <si>
    <t>Consignee Name</t>
  </si>
  <si>
    <t>27/9/2024</t>
  </si>
  <si>
    <t>7589</t>
  </si>
  <si>
    <t>SHREE VENKATESWARA PESTICIDES</t>
  </si>
  <si>
    <t>7507</t>
  </si>
  <si>
    <t>JAGANNATH TRADERS AMBAPALI</t>
  </si>
  <si>
    <t>90403</t>
  </si>
  <si>
    <t>MAA BHAWANI AGRO STORE</t>
  </si>
  <si>
    <t>7570</t>
  </si>
  <si>
    <t>25/9/2024</t>
  </si>
  <si>
    <t>radhakrishna agro sales sason</t>
  </si>
  <si>
    <t>7626</t>
  </si>
  <si>
    <t>ROSHAN STORE</t>
  </si>
  <si>
    <t>30/9/2024</t>
  </si>
  <si>
    <t>47756</t>
  </si>
  <si>
    <t>GENERAL TRADING COMPANY</t>
  </si>
  <si>
    <t>3307</t>
  </si>
  <si>
    <t>5750/7080/7064/7052</t>
  </si>
  <si>
    <t>PRAVAT AGRO SERVICE</t>
  </si>
  <si>
    <t>7222/7159</t>
  </si>
  <si>
    <t>INDIAN ENTERPRISES</t>
  </si>
  <si>
    <t>5667/9295</t>
  </si>
  <si>
    <t>SUJATA TRADERS</t>
  </si>
  <si>
    <t>4709/8016</t>
  </si>
  <si>
    <t>7190/6993/6980/7608</t>
  </si>
  <si>
    <t>188828</t>
  </si>
  <si>
    <t>HARAPRIYA FERTILIZERS</t>
  </si>
  <si>
    <t>224194578</t>
  </si>
  <si>
    <t>susovita filling centre binka</t>
  </si>
  <si>
    <t>16/9/2024</t>
  </si>
  <si>
    <t>039</t>
  </si>
  <si>
    <t>krushak bandhu fertilizer moter</t>
  </si>
  <si>
    <t>5347</t>
  </si>
  <si>
    <t>5170/5151/5131</t>
  </si>
  <si>
    <t xml:space="preserve">UMA SHANKAR SHUKLA </t>
  </si>
  <si>
    <t>5348</t>
  </si>
  <si>
    <t>3977</t>
  </si>
  <si>
    <t>Jaidurga Agro Sales Centre</t>
  </si>
  <si>
    <t>5851</t>
  </si>
  <si>
    <t>manjushree enterprises mangalpur</t>
  </si>
  <si>
    <t>3321</t>
  </si>
  <si>
    <t>krishna store sambalpur</t>
  </si>
  <si>
    <t>SL.</t>
  </si>
  <si>
    <t>DATE</t>
  </si>
  <si>
    <t>LR NO.</t>
  </si>
  <si>
    <t>INV. NO.</t>
  </si>
  <si>
    <t>FROM</t>
  </si>
  <si>
    <t>BBSR</t>
  </si>
  <si>
    <t>SAMBALPUR</t>
  </si>
  <si>
    <t>AMBAPALI</t>
  </si>
  <si>
    <t>KUTURCHOWK</t>
  </si>
  <si>
    <t>GODBHAGA</t>
  </si>
  <si>
    <t>MOTER</t>
  </si>
  <si>
    <t>BARGARH</t>
  </si>
  <si>
    <t>JAIPATNA</t>
  </si>
  <si>
    <t>MANGALPUR</t>
  </si>
  <si>
    <t>PL/JA/15003</t>
  </si>
  <si>
    <t>PL/JA/15005</t>
  </si>
  <si>
    <t>PL/JA/15077</t>
  </si>
  <si>
    <t>PL/JA/15114</t>
  </si>
  <si>
    <t>PL/JA/15115</t>
  </si>
  <si>
    <t>PL/JA/15431</t>
  </si>
  <si>
    <t>PL/JA/15476</t>
  </si>
  <si>
    <t>PL/JA/15477</t>
  </si>
  <si>
    <t>PL/JA/15478</t>
  </si>
  <si>
    <t>PL/JA/15480</t>
  </si>
  <si>
    <t>PL/JA/15481</t>
  </si>
  <si>
    <t>PL/JA/15482</t>
  </si>
  <si>
    <t>PL/JA/15516</t>
  </si>
  <si>
    <t>PL/JA/15517</t>
  </si>
  <si>
    <t>PL/BH/06232</t>
  </si>
  <si>
    <t>PL/BH/06741</t>
  </si>
  <si>
    <t>PL/BH/06744</t>
  </si>
  <si>
    <t>PL/BH/06745</t>
  </si>
  <si>
    <t>PL/BH/06897</t>
  </si>
  <si>
    <t>PL/BH/06960</t>
  </si>
  <si>
    <t>PL/BH/06964</t>
  </si>
  <si>
    <t>CASE</t>
  </si>
  <si>
    <t>WEIGHT</t>
  </si>
  <si>
    <t>RATE</t>
  </si>
  <si>
    <t>AMT.</t>
  </si>
  <si>
    <t>UTKELA</t>
  </si>
  <si>
    <t>ARIGAON</t>
  </si>
  <si>
    <t>CHAKULI FARM</t>
  </si>
  <si>
    <t>TOTAL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</si>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</sst>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1" xfId="0" applyNumberFormat="1" applyFont="1" applyFill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PRAGATI%202024-25\BILL\AUGUST,%202024%20PL\ADAMA%20INDIA%20PVT%20LT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PRAGATI%202024-25\BILL\JUNE,%202024%20PL\ADAMA%20INDIA%20PVT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PIPILAGUDA</v>
          </cell>
          <cell r="G4">
            <v>215</v>
          </cell>
          <cell r="H4" t="str">
            <v>FIX</v>
          </cell>
        </row>
        <row r="5">
          <cell r="F5" t="str">
            <v>BARGARH</v>
          </cell>
          <cell r="G5">
            <v>28</v>
          </cell>
          <cell r="H5">
            <v>57</v>
          </cell>
        </row>
        <row r="6">
          <cell r="F6" t="str">
            <v>AMBAPALI</v>
          </cell>
          <cell r="G6">
            <v>42</v>
          </cell>
          <cell r="H6">
            <v>50</v>
          </cell>
        </row>
        <row r="7">
          <cell r="F7" t="str">
            <v>CHAKULI FARM</v>
          </cell>
          <cell r="G7">
            <v>118</v>
          </cell>
          <cell r="H7">
            <v>50</v>
          </cell>
        </row>
        <row r="8">
          <cell r="F8" t="str">
            <v>SERSUANTAL</v>
          </cell>
          <cell r="G8">
            <v>40</v>
          </cell>
          <cell r="H8">
            <v>50</v>
          </cell>
        </row>
        <row r="9">
          <cell r="F9" t="str">
            <v>BIRAMAHARAJPUR</v>
          </cell>
          <cell r="G9">
            <v>30</v>
          </cell>
          <cell r="H9">
            <v>65</v>
          </cell>
        </row>
        <row r="10">
          <cell r="F10" t="str">
            <v>RENGALI CAMP</v>
          </cell>
          <cell r="G10">
            <v>200</v>
          </cell>
          <cell r="H10">
            <v>50</v>
          </cell>
        </row>
        <row r="11">
          <cell r="F11" t="str">
            <v>BARGARH</v>
          </cell>
          <cell r="G11">
            <v>191</v>
          </cell>
          <cell r="H11" t="str">
            <v>FIX</v>
          </cell>
        </row>
        <row r="12">
          <cell r="F12" t="str">
            <v>JEYPORE</v>
          </cell>
          <cell r="G12">
            <v>70</v>
          </cell>
          <cell r="H12">
            <v>87</v>
          </cell>
        </row>
        <row r="13">
          <cell r="F13" t="str">
            <v>RAJGHAT</v>
          </cell>
          <cell r="G13">
            <v>49</v>
          </cell>
          <cell r="H13">
            <v>50</v>
          </cell>
        </row>
        <row r="14">
          <cell r="F14" t="str">
            <v>UTKELA</v>
          </cell>
          <cell r="G14">
            <v>50</v>
          </cell>
          <cell r="H14">
            <v>85</v>
          </cell>
        </row>
        <row r="15">
          <cell r="F15" t="str">
            <v>MOTER</v>
          </cell>
          <cell r="G15">
            <v>35</v>
          </cell>
          <cell r="H15">
            <v>80</v>
          </cell>
        </row>
        <row r="16">
          <cell r="F16" t="str">
            <v>SAMBALPUR</v>
          </cell>
          <cell r="G16">
            <v>41</v>
          </cell>
          <cell r="H16">
            <v>65</v>
          </cell>
        </row>
        <row r="17">
          <cell r="F17" t="str">
            <v>ARIGAON</v>
          </cell>
          <cell r="G17">
            <v>35</v>
          </cell>
          <cell r="H17">
            <v>65</v>
          </cell>
        </row>
        <row r="18">
          <cell r="F18" t="str">
            <v>ARIGAON</v>
          </cell>
          <cell r="G18">
            <v>185</v>
          </cell>
          <cell r="H18" t="str">
            <v>FIX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JHARIGAON</v>
          </cell>
          <cell r="G4">
            <v>50</v>
          </cell>
          <cell r="H4">
            <v>80</v>
          </cell>
        </row>
        <row r="5">
          <cell r="F5" t="str">
            <v>RAIGHAR</v>
          </cell>
          <cell r="G5">
            <v>110</v>
          </cell>
          <cell r="H5">
            <v>80</v>
          </cell>
        </row>
        <row r="6">
          <cell r="F6" t="str">
            <v>RAIGHAR</v>
          </cell>
          <cell r="G6">
            <v>1</v>
          </cell>
          <cell r="H6">
            <v>80</v>
          </cell>
        </row>
        <row r="7">
          <cell r="F7" t="str">
            <v>UMERKOT</v>
          </cell>
          <cell r="G7">
            <v>62</v>
          </cell>
          <cell r="H7">
            <v>80</v>
          </cell>
        </row>
        <row r="8">
          <cell r="F8" t="str">
            <v>JEYPORE</v>
          </cell>
          <cell r="G8">
            <v>36</v>
          </cell>
          <cell r="H8">
            <v>80</v>
          </cell>
        </row>
        <row r="9">
          <cell r="F9" t="str">
            <v>JHARIGAON</v>
          </cell>
          <cell r="G9">
            <v>20</v>
          </cell>
          <cell r="H9">
            <v>80</v>
          </cell>
        </row>
        <row r="10">
          <cell r="F10" t="str">
            <v>BARGARH</v>
          </cell>
          <cell r="G10">
            <v>103</v>
          </cell>
          <cell r="H10">
            <v>50</v>
          </cell>
        </row>
        <row r="11">
          <cell r="F11" t="str">
            <v>JHARIGAON</v>
          </cell>
          <cell r="G11">
            <v>20</v>
          </cell>
          <cell r="H11">
            <v>80</v>
          </cell>
        </row>
        <row r="12">
          <cell r="F12" t="str">
            <v>RAIGHAR</v>
          </cell>
          <cell r="G12">
            <v>30</v>
          </cell>
          <cell r="H12">
            <v>80</v>
          </cell>
        </row>
        <row r="13">
          <cell r="F13" t="str">
            <v>UTKELA</v>
          </cell>
          <cell r="G13">
            <v>20</v>
          </cell>
          <cell r="H13">
            <v>80</v>
          </cell>
        </row>
        <row r="14">
          <cell r="F14" t="str">
            <v>KALYANSINGHPUR</v>
          </cell>
          <cell r="G14">
            <v>20</v>
          </cell>
          <cell r="H14">
            <v>70</v>
          </cell>
        </row>
        <row r="15">
          <cell r="F15" t="str">
            <v>KEREDA</v>
          </cell>
          <cell r="G15">
            <v>6</v>
          </cell>
          <cell r="H15">
            <v>80</v>
          </cell>
        </row>
        <row r="16">
          <cell r="F16" t="str">
            <v>SUNDERGARH</v>
          </cell>
          <cell r="G16">
            <v>50</v>
          </cell>
          <cell r="H16">
            <v>60</v>
          </cell>
        </row>
        <row r="17">
          <cell r="F17" t="str">
            <v>UMERKOTE</v>
          </cell>
          <cell r="G17">
            <v>43</v>
          </cell>
          <cell r="H17">
            <v>80</v>
          </cell>
        </row>
        <row r="18">
          <cell r="F18" t="str">
            <v>BARGARH</v>
          </cell>
          <cell r="G18">
            <v>26</v>
          </cell>
          <cell r="H18">
            <v>50</v>
          </cell>
        </row>
        <row r="19">
          <cell r="F19" t="str">
            <v>RAIGHAR</v>
          </cell>
          <cell r="G19">
            <v>70</v>
          </cell>
          <cell r="H19">
            <v>80</v>
          </cell>
        </row>
        <row r="20">
          <cell r="F20" t="str">
            <v>KUSUMI KOTPAD</v>
          </cell>
          <cell r="G20">
            <v>30</v>
          </cell>
          <cell r="H20">
            <v>80</v>
          </cell>
        </row>
        <row r="21">
          <cell r="F21" t="str">
            <v>KANTAMAL</v>
          </cell>
          <cell r="G21">
            <v>111</v>
          </cell>
          <cell r="H21">
            <v>60</v>
          </cell>
        </row>
        <row r="22">
          <cell r="F22" t="str">
            <v>BIRMAHARAJPUR</v>
          </cell>
          <cell r="G22">
            <v>80</v>
          </cell>
          <cell r="H22">
            <v>60</v>
          </cell>
        </row>
        <row r="23">
          <cell r="F23" t="str">
            <v>PADMAPUR</v>
          </cell>
          <cell r="G23">
            <v>14</v>
          </cell>
          <cell r="H23">
            <v>60</v>
          </cell>
        </row>
        <row r="24">
          <cell r="F24" t="str">
            <v>S RAMPUR</v>
          </cell>
          <cell r="G24">
            <v>77</v>
          </cell>
          <cell r="H24">
            <v>55</v>
          </cell>
        </row>
        <row r="25">
          <cell r="F25" t="str">
            <v>PAUNSAKHULI</v>
          </cell>
          <cell r="G25">
            <v>125</v>
          </cell>
          <cell r="H25">
            <v>55</v>
          </cell>
        </row>
        <row r="26">
          <cell r="F26" t="str">
            <v>GODBHAGA</v>
          </cell>
          <cell r="G26">
            <v>84</v>
          </cell>
          <cell r="H26">
            <v>50</v>
          </cell>
        </row>
        <row r="27">
          <cell r="F27" t="str">
            <v>BARGARH</v>
          </cell>
          <cell r="G27">
            <v>60</v>
          </cell>
          <cell r="H27">
            <v>50</v>
          </cell>
        </row>
        <row r="28">
          <cell r="F28" t="str">
            <v>TORA</v>
          </cell>
          <cell r="G28">
            <v>22</v>
          </cell>
          <cell r="H28">
            <v>45</v>
          </cell>
        </row>
        <row r="29">
          <cell r="F29" t="str">
            <v>BARGARH</v>
          </cell>
          <cell r="G29">
            <v>202</v>
          </cell>
          <cell r="H29">
            <v>50</v>
          </cell>
        </row>
        <row r="30">
          <cell r="F30" t="str">
            <v>BARGARH</v>
          </cell>
          <cell r="G30">
            <v>120</v>
          </cell>
          <cell r="H30">
            <v>50</v>
          </cell>
        </row>
        <row r="31">
          <cell r="F31" t="str">
            <v>NABARANGPUR</v>
          </cell>
          <cell r="G31">
            <v>20</v>
          </cell>
          <cell r="H31">
            <v>80</v>
          </cell>
        </row>
        <row r="32">
          <cell r="F32" t="str">
            <v>CHANDILI KOTPADA</v>
          </cell>
          <cell r="G32">
            <v>47</v>
          </cell>
          <cell r="H32">
            <v>80</v>
          </cell>
        </row>
        <row r="33">
          <cell r="F33" t="str">
            <v>KHOIRA GUNUPUR</v>
          </cell>
          <cell r="G33">
            <v>64</v>
          </cell>
          <cell r="H33">
            <v>60</v>
          </cell>
        </row>
        <row r="34">
          <cell r="F34" t="str">
            <v>BURUPADA</v>
          </cell>
          <cell r="G34">
            <v>33</v>
          </cell>
          <cell r="H34">
            <v>50</v>
          </cell>
        </row>
        <row r="35">
          <cell r="F35" t="str">
            <v>BHATRAGUDA</v>
          </cell>
          <cell r="G35">
            <v>23</v>
          </cell>
          <cell r="H35">
            <v>80</v>
          </cell>
        </row>
        <row r="36">
          <cell r="F36" t="str">
            <v>BORIGUMA</v>
          </cell>
          <cell r="G36">
            <v>23</v>
          </cell>
          <cell r="H36">
            <v>80</v>
          </cell>
        </row>
        <row r="37">
          <cell r="F37" t="str">
            <v>CHANDILI KOTPADA</v>
          </cell>
          <cell r="G37">
            <v>4</v>
          </cell>
          <cell r="H37">
            <v>80</v>
          </cell>
        </row>
        <row r="38">
          <cell r="F38" t="str">
            <v>PIPALGUDA</v>
          </cell>
          <cell r="G38">
            <v>27</v>
          </cell>
          <cell r="H38">
            <v>80</v>
          </cell>
        </row>
        <row r="39">
          <cell r="F39" t="str">
            <v>R K NAGAR BARAGARH</v>
          </cell>
          <cell r="G39">
            <v>375</v>
          </cell>
          <cell r="H39">
            <v>45</v>
          </cell>
        </row>
        <row r="40">
          <cell r="F40" t="str">
            <v>CHANDAHANDI</v>
          </cell>
          <cell r="G40">
            <v>215</v>
          </cell>
          <cell r="H40">
            <v>80</v>
          </cell>
        </row>
        <row r="41">
          <cell r="F41" t="str">
            <v>TORA</v>
          </cell>
          <cell r="G41">
            <v>19</v>
          </cell>
          <cell r="H41">
            <v>45</v>
          </cell>
        </row>
        <row r="42">
          <cell r="F42" t="str">
            <v>GODBHAGA</v>
          </cell>
          <cell r="G42">
            <v>8</v>
          </cell>
          <cell r="H42">
            <v>45</v>
          </cell>
        </row>
        <row r="43">
          <cell r="F43" t="str">
            <v>JHARSUGUDA</v>
          </cell>
          <cell r="G43">
            <v>20</v>
          </cell>
          <cell r="H43">
            <v>60</v>
          </cell>
        </row>
        <row r="44">
          <cell r="F44" t="str">
            <v>KALAHANDI</v>
          </cell>
          <cell r="G44">
            <v>19</v>
          </cell>
          <cell r="H44">
            <v>80</v>
          </cell>
        </row>
        <row r="45">
          <cell r="F45" t="str">
            <v>BHAWANIPATNA</v>
          </cell>
          <cell r="G45">
            <v>30</v>
          </cell>
          <cell r="H45">
            <v>80</v>
          </cell>
        </row>
        <row r="46">
          <cell r="F46" t="str">
            <v>NABARANGPUR</v>
          </cell>
          <cell r="G46">
            <v>54</v>
          </cell>
          <cell r="H46">
            <v>80</v>
          </cell>
        </row>
        <row r="47">
          <cell r="F47" t="str">
            <v>RAYAGADA</v>
          </cell>
          <cell r="G47">
            <v>11</v>
          </cell>
          <cell r="H47">
            <v>80</v>
          </cell>
        </row>
        <row r="48">
          <cell r="F48" t="str">
            <v>RAYAGADA</v>
          </cell>
          <cell r="G48">
            <v>20</v>
          </cell>
          <cell r="H48">
            <v>65</v>
          </cell>
        </row>
        <row r="49">
          <cell r="F49" t="str">
            <v>RAYAGADA</v>
          </cell>
          <cell r="G49">
            <v>4</v>
          </cell>
          <cell r="H49">
            <v>65</v>
          </cell>
        </row>
        <row r="50">
          <cell r="F50" t="str">
            <v>PADMAPUR</v>
          </cell>
          <cell r="G50">
            <v>15</v>
          </cell>
          <cell r="H50">
            <v>60</v>
          </cell>
        </row>
        <row r="51">
          <cell r="F51" t="str">
            <v>KHOIRA GUNUPUR</v>
          </cell>
          <cell r="G51">
            <v>23</v>
          </cell>
          <cell r="H51">
            <v>60</v>
          </cell>
        </row>
        <row r="52">
          <cell r="F52" t="str">
            <v>SONEPUR</v>
          </cell>
          <cell r="G52">
            <v>63</v>
          </cell>
          <cell r="H52">
            <v>60</v>
          </cell>
        </row>
        <row r="53">
          <cell r="F53" t="str">
            <v>ARIGAON BINKA</v>
          </cell>
          <cell r="G53">
            <v>63</v>
          </cell>
          <cell r="H53">
            <v>50</v>
          </cell>
        </row>
        <row r="54">
          <cell r="F54" t="str">
            <v>GUDARI</v>
          </cell>
          <cell r="G54">
            <v>10</v>
          </cell>
          <cell r="H54">
            <v>65</v>
          </cell>
        </row>
        <row r="55">
          <cell r="F55" t="str">
            <v>KHOIRA GUNUPUR</v>
          </cell>
          <cell r="G55">
            <v>4</v>
          </cell>
          <cell r="H55">
            <v>60</v>
          </cell>
        </row>
        <row r="56">
          <cell r="F56" t="str">
            <v>KHOIRA GUNUPUR</v>
          </cell>
          <cell r="G56">
            <v>30</v>
          </cell>
          <cell r="H56">
            <v>60</v>
          </cell>
        </row>
        <row r="57">
          <cell r="F57" t="str">
            <v>KHOIRA GUNUPUR</v>
          </cell>
          <cell r="G57">
            <v>48</v>
          </cell>
          <cell r="H57">
            <v>60</v>
          </cell>
        </row>
        <row r="58">
          <cell r="F58" t="str">
            <v>GUDARI</v>
          </cell>
          <cell r="G58">
            <v>15</v>
          </cell>
          <cell r="H58">
            <v>65</v>
          </cell>
        </row>
        <row r="59">
          <cell r="F59" t="str">
            <v>SONEPUR</v>
          </cell>
          <cell r="G59">
            <v>27</v>
          </cell>
          <cell r="H59">
            <v>60</v>
          </cell>
        </row>
        <row r="60">
          <cell r="F60" t="str">
            <v>JAIPATNA</v>
          </cell>
          <cell r="G60">
            <v>45</v>
          </cell>
          <cell r="H60">
            <v>80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P15" sqref="P15"/>
    </sheetView>
  </sheetViews>
  <sheetFormatPr defaultRowHeight="15"/>
  <cols>
    <col min="1" max="1" width="3.42578125" style="5" bestFit="1" customWidth="1"/>
    <col min="2" max="2" width="9.7109375" bestFit="1" customWidth="1"/>
    <col min="3" max="3" width="12.140625" bestFit="1" customWidth="1"/>
    <col min="4" max="4" width="19.8554687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8.28515625" bestFit="1" customWidth="1"/>
    <col min="9" max="9" width="5.5703125" style="9" bestFit="1" customWidth="1"/>
    <col min="10" max="10" width="8.5703125" style="9" bestFit="1" customWidth="1"/>
    <col min="11" max="11" width="32.7109375" bestFit="1" customWidth="1"/>
  </cols>
  <sheetData>
    <row r="1" spans="1:11" s="6" customFormat="1">
      <c r="A1" s="3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85</v>
      </c>
      <c r="G1" s="3" t="s">
        <v>77</v>
      </c>
      <c r="H1" s="3" t="s">
        <v>78</v>
      </c>
      <c r="I1" s="7" t="s">
        <v>79</v>
      </c>
      <c r="J1" s="7" t="s">
        <v>80</v>
      </c>
      <c r="K1" s="11" t="s">
        <v>0</v>
      </c>
    </row>
    <row r="2" spans="1:11">
      <c r="A2" s="4">
        <v>1</v>
      </c>
      <c r="B2" s="2" t="s">
        <v>29</v>
      </c>
      <c r="C2" s="2" t="s">
        <v>70</v>
      </c>
      <c r="D2" s="2" t="s">
        <v>30</v>
      </c>
      <c r="E2" s="13" t="s">
        <v>47</v>
      </c>
      <c r="F2" s="2" t="s">
        <v>52</v>
      </c>
      <c r="G2" s="2">
        <v>65</v>
      </c>
      <c r="H2" s="2"/>
      <c r="I2" s="8">
        <f>VLOOKUP(F2,[1]Invoice!$F$4:$H$18,3,FALSE)</f>
        <v>80</v>
      </c>
      <c r="J2" s="8">
        <f>G2*I2</f>
        <v>5200</v>
      </c>
      <c r="K2" s="12" t="s">
        <v>31</v>
      </c>
    </row>
    <row r="3" spans="1:11">
      <c r="A3" s="4">
        <v>2</v>
      </c>
      <c r="B3" s="2" t="s">
        <v>9</v>
      </c>
      <c r="C3" s="2" t="s">
        <v>75</v>
      </c>
      <c r="D3" s="2" t="s">
        <v>38</v>
      </c>
      <c r="E3" s="13" t="s">
        <v>47</v>
      </c>
      <c r="F3" s="2" t="s">
        <v>55</v>
      </c>
      <c r="G3" s="2">
        <v>100</v>
      </c>
      <c r="H3" s="2">
        <v>2000</v>
      </c>
      <c r="I3" s="8">
        <v>50</v>
      </c>
      <c r="J3" s="8">
        <f>G3*I3</f>
        <v>5000</v>
      </c>
      <c r="K3" s="12" t="s">
        <v>39</v>
      </c>
    </row>
    <row r="4" spans="1:11">
      <c r="A4" s="4">
        <v>3</v>
      </c>
      <c r="B4" s="2" t="s">
        <v>1</v>
      </c>
      <c r="C4" s="2" t="s">
        <v>71</v>
      </c>
      <c r="D4" s="2" t="s">
        <v>32</v>
      </c>
      <c r="E4" s="13" t="s">
        <v>47</v>
      </c>
      <c r="F4" s="2" t="s">
        <v>48</v>
      </c>
      <c r="G4" s="2">
        <v>68</v>
      </c>
      <c r="H4" s="2">
        <v>68</v>
      </c>
      <c r="I4" s="8">
        <f>VLOOKUP(F4,[1]Invoice!$F$4:$H$18,3,FALSE)</f>
        <v>65</v>
      </c>
      <c r="J4" s="8">
        <f>G4*I4</f>
        <v>4420</v>
      </c>
      <c r="K4" s="12" t="s">
        <v>20</v>
      </c>
    </row>
    <row r="5" spans="1:11">
      <c r="A5" s="4">
        <v>4</v>
      </c>
      <c r="B5" s="2" t="s">
        <v>1</v>
      </c>
      <c r="C5" s="2" t="s">
        <v>72</v>
      </c>
      <c r="D5" s="2" t="s">
        <v>33</v>
      </c>
      <c r="E5" s="13" t="s">
        <v>47</v>
      </c>
      <c r="F5" s="2" t="s">
        <v>53</v>
      </c>
      <c r="G5" s="2">
        <v>15</v>
      </c>
      <c r="H5" s="2"/>
      <c r="I5" s="8">
        <f>VLOOKUP(F5,[1]Invoice!$F$4:$H$18,3,FALSE)</f>
        <v>57</v>
      </c>
      <c r="J5" s="8">
        <f>G5*I5</f>
        <v>855</v>
      </c>
      <c r="K5" s="12" t="s">
        <v>34</v>
      </c>
    </row>
    <row r="6" spans="1:11">
      <c r="A6" s="4">
        <v>5</v>
      </c>
      <c r="B6" s="2" t="s">
        <v>1</v>
      </c>
      <c r="C6" s="2" t="s">
        <v>73</v>
      </c>
      <c r="D6" s="2" t="s">
        <v>35</v>
      </c>
      <c r="E6" s="13" t="s">
        <v>47</v>
      </c>
      <c r="F6" s="2" t="s">
        <v>51</v>
      </c>
      <c r="G6" s="2">
        <v>50</v>
      </c>
      <c r="H6" s="2"/>
      <c r="I6" s="8">
        <f>VLOOKUP(F6,[2]Invoice!$F$4:$H$60,3,FALSE)</f>
        <v>50</v>
      </c>
      <c r="J6" s="8">
        <f>G6*I6</f>
        <v>2500</v>
      </c>
      <c r="K6" s="12" t="s">
        <v>15</v>
      </c>
    </row>
    <row r="7" spans="1:11">
      <c r="A7" s="4">
        <v>6</v>
      </c>
      <c r="B7" s="2" t="s">
        <v>1</v>
      </c>
      <c r="C7" s="2" t="s">
        <v>56</v>
      </c>
      <c r="D7" s="2" t="s">
        <v>2</v>
      </c>
      <c r="E7" s="13" t="s">
        <v>47</v>
      </c>
      <c r="F7" s="10" t="s">
        <v>83</v>
      </c>
      <c r="G7" s="2">
        <v>96</v>
      </c>
      <c r="H7" s="2">
        <v>2400</v>
      </c>
      <c r="I7" s="8">
        <f>VLOOKUP(F7,[1]Invoice!$F$4:$H$18,3,FALSE)</f>
        <v>50</v>
      </c>
      <c r="J7" s="8">
        <f>G7*I7</f>
        <v>4800</v>
      </c>
      <c r="K7" s="12" t="s">
        <v>3</v>
      </c>
    </row>
    <row r="8" spans="1:11">
      <c r="A8" s="4">
        <v>7</v>
      </c>
      <c r="B8" s="2" t="s">
        <v>1</v>
      </c>
      <c r="C8" s="2" t="s">
        <v>57</v>
      </c>
      <c r="D8" s="2" t="s">
        <v>4</v>
      </c>
      <c r="E8" s="13" t="s">
        <v>47</v>
      </c>
      <c r="F8" s="10" t="s">
        <v>49</v>
      </c>
      <c r="G8" s="2">
        <v>20</v>
      </c>
      <c r="H8" s="2">
        <v>112</v>
      </c>
      <c r="I8" s="8">
        <f>VLOOKUP(F8,[1]Invoice!$F$4:$H$18,3,FALSE)</f>
        <v>50</v>
      </c>
      <c r="J8" s="8">
        <f>G8*I8</f>
        <v>1000</v>
      </c>
      <c r="K8" s="12" t="s">
        <v>5</v>
      </c>
    </row>
    <row r="9" spans="1:11">
      <c r="A9" s="4">
        <v>8</v>
      </c>
      <c r="B9" s="2" t="s">
        <v>1</v>
      </c>
      <c r="C9" s="2" t="s">
        <v>58</v>
      </c>
      <c r="D9" s="2" t="s">
        <v>6</v>
      </c>
      <c r="E9" s="13" t="s">
        <v>47</v>
      </c>
      <c r="F9" s="2" t="s">
        <v>50</v>
      </c>
      <c r="G9" s="2">
        <v>21</v>
      </c>
      <c r="H9" s="2">
        <v>214</v>
      </c>
      <c r="I9" s="8">
        <v>80</v>
      </c>
      <c r="J9" s="8">
        <f>G9*I9</f>
        <v>1680</v>
      </c>
      <c r="K9" s="12" t="s">
        <v>7</v>
      </c>
    </row>
    <row r="10" spans="1:11">
      <c r="A10" s="4">
        <v>9</v>
      </c>
      <c r="B10" s="2" t="s">
        <v>1</v>
      </c>
      <c r="C10" s="2" t="s">
        <v>59</v>
      </c>
      <c r="D10" s="2" t="s">
        <v>8</v>
      </c>
      <c r="E10" s="13" t="s">
        <v>47</v>
      </c>
      <c r="F10" s="2" t="s">
        <v>48</v>
      </c>
      <c r="G10" s="2">
        <v>49</v>
      </c>
      <c r="H10" s="2">
        <v>256</v>
      </c>
      <c r="I10" s="8">
        <f>VLOOKUP(F10,[1]Invoice!$F$4:$H$18,3,FALSE)</f>
        <v>65</v>
      </c>
      <c r="J10" s="8">
        <f>G10*I10</f>
        <v>3185</v>
      </c>
      <c r="K10" s="12" t="s">
        <v>10</v>
      </c>
    </row>
    <row r="11" spans="1:11">
      <c r="A11" s="4">
        <v>10</v>
      </c>
      <c r="B11" s="2" t="s">
        <v>1</v>
      </c>
      <c r="C11" s="2" t="s">
        <v>60</v>
      </c>
      <c r="D11" s="2" t="s">
        <v>11</v>
      </c>
      <c r="E11" s="13" t="s">
        <v>47</v>
      </c>
      <c r="F11" s="2" t="s">
        <v>48</v>
      </c>
      <c r="G11" s="2">
        <v>28</v>
      </c>
      <c r="H11" s="2">
        <v>265</v>
      </c>
      <c r="I11" s="8">
        <f>VLOOKUP(F11,[1]Invoice!$F$4:$H$18,3,FALSE)</f>
        <v>65</v>
      </c>
      <c r="J11" s="8">
        <f>G11*I11</f>
        <v>1820</v>
      </c>
      <c r="K11" s="12" t="s">
        <v>12</v>
      </c>
    </row>
    <row r="12" spans="1:11">
      <c r="A12" s="4">
        <v>11</v>
      </c>
      <c r="B12" s="2" t="s">
        <v>1</v>
      </c>
      <c r="C12" s="2" t="s">
        <v>68</v>
      </c>
      <c r="D12" s="2" t="s">
        <v>25</v>
      </c>
      <c r="E12" s="13" t="s">
        <v>47</v>
      </c>
      <c r="F12" s="10" t="s">
        <v>81</v>
      </c>
      <c r="G12" s="2">
        <v>53</v>
      </c>
      <c r="H12" s="2">
        <v>300</v>
      </c>
      <c r="I12" s="8">
        <f>VLOOKUP(F12,[1]Invoice!$F$4:$H$18,3,FALSE)</f>
        <v>85</v>
      </c>
      <c r="J12" s="8">
        <f>G12*I12</f>
        <v>4505</v>
      </c>
      <c r="K12" s="12" t="s">
        <v>26</v>
      </c>
    </row>
    <row r="13" spans="1:11">
      <c r="A13" s="4">
        <v>12</v>
      </c>
      <c r="B13" s="2" t="s">
        <v>13</v>
      </c>
      <c r="C13" s="2" t="s">
        <v>74</v>
      </c>
      <c r="D13" s="2" t="s">
        <v>36</v>
      </c>
      <c r="E13" s="13" t="s">
        <v>47</v>
      </c>
      <c r="F13" s="2" t="s">
        <v>54</v>
      </c>
      <c r="G13" s="2">
        <v>80</v>
      </c>
      <c r="H13" s="2">
        <v>800</v>
      </c>
      <c r="I13" s="8">
        <f>VLOOKUP(F13,[2]Invoice!$F$4:$H$60,3,FALSE)</f>
        <v>80</v>
      </c>
      <c r="J13" s="8">
        <f>G13*I13</f>
        <v>6400</v>
      </c>
      <c r="K13" s="12" t="s">
        <v>37</v>
      </c>
    </row>
    <row r="14" spans="1:11">
      <c r="A14" s="4">
        <v>13</v>
      </c>
      <c r="B14" s="2" t="s">
        <v>13</v>
      </c>
      <c r="C14" s="2" t="s">
        <v>76</v>
      </c>
      <c r="D14" s="2" t="s">
        <v>40</v>
      </c>
      <c r="E14" s="13" t="s">
        <v>47</v>
      </c>
      <c r="F14" s="2" t="s">
        <v>48</v>
      </c>
      <c r="G14" s="2">
        <v>23</v>
      </c>
      <c r="H14" s="2">
        <v>165</v>
      </c>
      <c r="I14" s="8">
        <f>VLOOKUP(F14,[1]Invoice!$F$4:$H$18,3,FALSE)</f>
        <v>65</v>
      </c>
      <c r="J14" s="8">
        <f>G14*I14</f>
        <v>1495</v>
      </c>
      <c r="K14" s="12" t="s">
        <v>41</v>
      </c>
    </row>
    <row r="15" spans="1:11">
      <c r="A15" s="4">
        <v>14</v>
      </c>
      <c r="B15" s="2" t="s">
        <v>13</v>
      </c>
      <c r="C15" s="2" t="s">
        <v>61</v>
      </c>
      <c r="D15" s="2" t="s">
        <v>14</v>
      </c>
      <c r="E15" s="13" t="s">
        <v>47</v>
      </c>
      <c r="F15" s="2" t="s">
        <v>51</v>
      </c>
      <c r="G15" s="2">
        <v>60</v>
      </c>
      <c r="H15" s="2">
        <v>300</v>
      </c>
      <c r="I15" s="8">
        <f>VLOOKUP(F15,[2]Invoice!$F$4:$H$60,3,FALSE)</f>
        <v>50</v>
      </c>
      <c r="J15" s="8">
        <f>G15*I15</f>
        <v>3000</v>
      </c>
      <c r="K15" s="12" t="s">
        <v>15</v>
      </c>
    </row>
    <row r="16" spans="1:11">
      <c r="A16" s="4">
        <v>15</v>
      </c>
      <c r="B16" s="2" t="s">
        <v>13</v>
      </c>
      <c r="C16" s="2" t="s">
        <v>62</v>
      </c>
      <c r="D16" s="2" t="s">
        <v>16</v>
      </c>
      <c r="E16" s="13" t="s">
        <v>47</v>
      </c>
      <c r="F16" s="2" t="s">
        <v>48</v>
      </c>
      <c r="G16" s="2">
        <v>10</v>
      </c>
      <c r="H16" s="2">
        <v>100</v>
      </c>
      <c r="I16" s="8">
        <f>VLOOKUP(F16,[1]Invoice!$F$4:$H$18,3,FALSE)</f>
        <v>65</v>
      </c>
      <c r="J16" s="8">
        <f>G16*I16</f>
        <v>650</v>
      </c>
      <c r="K16" s="12" t="s">
        <v>12</v>
      </c>
    </row>
    <row r="17" spans="1:11">
      <c r="A17" s="4">
        <v>16</v>
      </c>
      <c r="B17" s="2" t="s">
        <v>13</v>
      </c>
      <c r="C17" s="2" t="s">
        <v>63</v>
      </c>
      <c r="D17" s="2" t="s">
        <v>17</v>
      </c>
      <c r="E17" s="13" t="s">
        <v>47</v>
      </c>
      <c r="F17" s="2" t="s">
        <v>48</v>
      </c>
      <c r="G17" s="2">
        <v>26</v>
      </c>
      <c r="H17" s="2">
        <v>146</v>
      </c>
      <c r="I17" s="8">
        <f>VLOOKUP(F17,[1]Invoice!$F$4:$H$18,3,FALSE)</f>
        <v>65</v>
      </c>
      <c r="J17" s="8">
        <f>G17*I17</f>
        <v>1690</v>
      </c>
      <c r="K17" s="12" t="s">
        <v>18</v>
      </c>
    </row>
    <row r="18" spans="1:11">
      <c r="A18" s="4">
        <v>17</v>
      </c>
      <c r="B18" s="2" t="s">
        <v>13</v>
      </c>
      <c r="C18" s="2" t="s">
        <v>64</v>
      </c>
      <c r="D18" s="2" t="s">
        <v>19</v>
      </c>
      <c r="E18" s="13" t="s">
        <v>47</v>
      </c>
      <c r="F18" s="2" t="s">
        <v>48</v>
      </c>
      <c r="G18" s="2">
        <v>15</v>
      </c>
      <c r="H18" s="2">
        <v>104</v>
      </c>
      <c r="I18" s="8">
        <f>VLOOKUP(F18,[1]Invoice!$F$4:$H$18,3,FALSE)</f>
        <v>65</v>
      </c>
      <c r="J18" s="8">
        <f>G18*I18</f>
        <v>975</v>
      </c>
      <c r="K18" s="12" t="s">
        <v>20</v>
      </c>
    </row>
    <row r="19" spans="1:11">
      <c r="A19" s="4">
        <v>18</v>
      </c>
      <c r="B19" s="2" t="s">
        <v>13</v>
      </c>
      <c r="C19" s="2" t="s">
        <v>65</v>
      </c>
      <c r="D19" s="2" t="s">
        <v>21</v>
      </c>
      <c r="E19" s="13" t="s">
        <v>47</v>
      </c>
      <c r="F19" s="10" t="s">
        <v>53</v>
      </c>
      <c r="G19" s="2">
        <v>75</v>
      </c>
      <c r="H19" s="2">
        <v>355</v>
      </c>
      <c r="I19" s="8">
        <f>VLOOKUP(F19,[1]Invoice!$F$4:$H$18,3,FALSE)</f>
        <v>57</v>
      </c>
      <c r="J19" s="8">
        <f>G19*I19</f>
        <v>4275</v>
      </c>
      <c r="K19" s="12" t="s">
        <v>22</v>
      </c>
    </row>
    <row r="20" spans="1:11">
      <c r="A20" s="4">
        <v>19</v>
      </c>
      <c r="B20" s="2" t="s">
        <v>13</v>
      </c>
      <c r="C20" s="2" t="s">
        <v>66</v>
      </c>
      <c r="D20" s="2" t="s">
        <v>23</v>
      </c>
      <c r="E20" s="13" t="s">
        <v>47</v>
      </c>
      <c r="F20" s="2" t="s">
        <v>49</v>
      </c>
      <c r="G20" s="2">
        <v>32</v>
      </c>
      <c r="H20" s="2">
        <v>215</v>
      </c>
      <c r="I20" s="8">
        <f>VLOOKUP(F20,[1]Invoice!$F$4:$H$18,3,FALSE)</f>
        <v>50</v>
      </c>
      <c r="J20" s="8">
        <f>G20*I20</f>
        <v>1600</v>
      </c>
      <c r="K20" s="12" t="s">
        <v>5</v>
      </c>
    </row>
    <row r="21" spans="1:11">
      <c r="A21" s="4">
        <v>20</v>
      </c>
      <c r="B21" s="2" t="s">
        <v>13</v>
      </c>
      <c r="C21" s="2" t="s">
        <v>67</v>
      </c>
      <c r="D21" s="2" t="s">
        <v>24</v>
      </c>
      <c r="E21" s="13" t="s">
        <v>47</v>
      </c>
      <c r="F21" s="10" t="s">
        <v>53</v>
      </c>
      <c r="G21" s="2">
        <v>36</v>
      </c>
      <c r="H21" s="2">
        <v>205</v>
      </c>
      <c r="I21" s="8">
        <f>VLOOKUP(F21,[1]Invoice!$F$4:$H$18,3,FALSE)</f>
        <v>57</v>
      </c>
      <c r="J21" s="8">
        <f>G21*I21</f>
        <v>2052</v>
      </c>
      <c r="K21" s="12" t="s">
        <v>3</v>
      </c>
    </row>
    <row r="22" spans="1:11">
      <c r="A22" s="4">
        <v>21</v>
      </c>
      <c r="B22" s="2" t="s">
        <v>13</v>
      </c>
      <c r="C22" s="2" t="s">
        <v>69</v>
      </c>
      <c r="D22" s="2" t="s">
        <v>27</v>
      </c>
      <c r="E22" s="13" t="s">
        <v>47</v>
      </c>
      <c r="F22" s="10" t="s">
        <v>82</v>
      </c>
      <c r="G22" s="2">
        <v>17</v>
      </c>
      <c r="H22" s="2">
        <v>170</v>
      </c>
      <c r="I22" s="8">
        <f>VLOOKUP(F22,[1]Invoice!$F$4:$H$18,3,FALSE)</f>
        <v>65</v>
      </c>
      <c r="J22" s="8">
        <f>G22*I22</f>
        <v>1105</v>
      </c>
      <c r="K22" s="12" t="s">
        <v>28</v>
      </c>
    </row>
    <row r="23" spans="1:11" s="1" customFormat="1">
      <c r="A23" s="14" t="s">
        <v>84</v>
      </c>
      <c r="B23" s="15"/>
      <c r="C23" s="15"/>
      <c r="D23" s="15"/>
      <c r="E23" s="15"/>
      <c r="F23" s="15"/>
      <c r="G23" s="15"/>
      <c r="H23" s="15"/>
      <c r="I23" s="16"/>
      <c r="J23" s="17">
        <f>SUM(J2:J22)</f>
        <v>58207</v>
      </c>
    </row>
    <row r="24" spans="1:11">
      <c r="G24" s="3">
        <f>SUM(G2:G22)</f>
        <v>939</v>
      </c>
    </row>
  </sheetData>
  <sortState ref="B2:K22">
    <sortCondition ref="B2:B22"/>
    <sortCondition ref="C2:C22"/>
  </sortState>
  <mergeCells count="1">
    <mergeCell ref="A23:I23"/>
  </mergeCells>
  <pageMargins left="0.21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2024-10-08T14:52:59Z</cp:lastPrinted>
  <dcterms:created xsi:type="dcterms:W3CDTF">2024-10-08T14:52:01Z</dcterms:created>
  <dcterms:modified xsi:type="dcterms:W3CDTF">2024-10-08T14:53:03Z</dcterms:modified>
</cp:coreProperties>
</file>