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Invoice!$A$4:$J$67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H29" i="1"/>
  <c r="I29" s="1"/>
  <c r="G65"/>
  <c r="H63"/>
  <c r="I63" s="1"/>
  <c r="H62"/>
  <c r="I62" s="1"/>
  <c r="H61"/>
  <c r="I61" s="1"/>
  <c r="H60"/>
  <c r="I60" s="1"/>
  <c r="H59"/>
  <c r="I59" s="1"/>
  <c r="H58"/>
  <c r="I58" s="1"/>
  <c r="H57"/>
  <c r="I57" s="1"/>
  <c r="I56"/>
  <c r="I55"/>
  <c r="I54"/>
  <c r="I53"/>
  <c r="I52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8"/>
  <c r="I28" s="1"/>
  <c r="I27"/>
  <c r="I26"/>
  <c r="I25"/>
  <c r="I24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I64" l="1"/>
</calcChain>
</file>

<file path=xl/sharedStrings.xml><?xml version="1.0" encoding="utf-8"?>
<sst xmlns="http://schemas.openxmlformats.org/spreadsheetml/2006/main" count="320" uniqueCount="165">
  <si>
    <t>INVOICE
PRAGATI LOGISTICS,SAMANTA SAHI KHUNTIA LANE,8984191006
GST No:21AGHPB9356M1Z9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</si>
  <si>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</si>
  <si>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</si>
  <si>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</si>
  <si>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</si>
  <si>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</si>
  <si>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</si>
  <si>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</si>
  <si>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</si>
  <si>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</si>
  <si>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</si>
  <si>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</si>
  <si>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</si>
  <si>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</si>
  <si>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</si>
  <si>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</si>
  <si>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</si>
  <si>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</si>
  <si>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</si>
  <si>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</si>
  <si>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</si>
  <si>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</si>
  <si>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PURI</t>
  </si>
  <si>
    <t>Thanking you for your business.
PRAGATI LOGISTICS</t>
  </si>
  <si>
    <t>PRODUCT</t>
  </si>
  <si>
    <t>01/1/2025</t>
  </si>
  <si>
    <t>PL/DO/19014</t>
  </si>
  <si>
    <t>5981/5982/6011</t>
  </si>
  <si>
    <t>PL/DO/19016</t>
  </si>
  <si>
    <t>03/1/2025</t>
  </si>
  <si>
    <t>PL/DO/19122</t>
  </si>
  <si>
    <t>PL/DO/19127</t>
  </si>
  <si>
    <t>PL/DO/19128</t>
  </si>
  <si>
    <t>PL/DO/19175</t>
  </si>
  <si>
    <t>6343/6363/6377</t>
  </si>
  <si>
    <t>06/1/2025</t>
  </si>
  <si>
    <t>PL/DO/19268</t>
  </si>
  <si>
    <t>6346/6364/6393</t>
  </si>
  <si>
    <t>PL/DO/19277</t>
  </si>
  <si>
    <t>6430/6450</t>
  </si>
  <si>
    <t>PL/DO/19349</t>
  </si>
  <si>
    <t>6301</t>
  </si>
  <si>
    <t>07/1/2025</t>
  </si>
  <si>
    <t>PL/DO/19357</t>
  </si>
  <si>
    <t>6446/6455/6497</t>
  </si>
  <si>
    <t>PL/DO/19358</t>
  </si>
  <si>
    <t>6440</t>
  </si>
  <si>
    <t>PL/DO/19359</t>
  </si>
  <si>
    <t>6498</t>
  </si>
  <si>
    <t>15/1/2025</t>
  </si>
  <si>
    <t>PL/DO/19805</t>
  </si>
  <si>
    <t>6517/6518</t>
  </si>
  <si>
    <t>PL/DO/19806</t>
  </si>
  <si>
    <t>6530</t>
  </si>
  <si>
    <t>PL/DO/19807</t>
  </si>
  <si>
    <t>6524/6525</t>
  </si>
  <si>
    <t>17/1/2025</t>
  </si>
  <si>
    <t>PL/DO/19887</t>
  </si>
  <si>
    <t>6571</t>
  </si>
  <si>
    <t>PL/DO/19888</t>
  </si>
  <si>
    <t>6578</t>
  </si>
  <si>
    <t>PL/DO/19889</t>
  </si>
  <si>
    <t>6598</t>
  </si>
  <si>
    <t>PL/DO/19890</t>
  </si>
  <si>
    <t>6608</t>
  </si>
  <si>
    <t>22/1/2025</t>
  </si>
  <si>
    <t>PL/DO/20158</t>
  </si>
  <si>
    <t>774</t>
  </si>
  <si>
    <t>BOTTLE GIFT</t>
  </si>
  <si>
    <t>PL/DO/20159</t>
  </si>
  <si>
    <t>783</t>
  </si>
  <si>
    <t>PL/DO/20179</t>
  </si>
  <si>
    <t>791</t>
  </si>
  <si>
    <t>PL/DO/20180</t>
  </si>
  <si>
    <t>790</t>
  </si>
  <si>
    <t>25/1/2025</t>
  </si>
  <si>
    <t>PL/DO/20352</t>
  </si>
  <si>
    <t>6677</t>
  </si>
  <si>
    <t>31/1/2025</t>
  </si>
  <si>
    <t>PL/DO/20753</t>
  </si>
  <si>
    <t>6731</t>
  </si>
  <si>
    <t>PL/MA/13231</t>
  </si>
  <si>
    <t>06396</t>
  </si>
  <si>
    <t>PL/MA/13307</t>
  </si>
  <si>
    <t>6329</t>
  </si>
  <si>
    <t>PL/MA/13314</t>
  </si>
  <si>
    <t>406357</t>
  </si>
  <si>
    <t>PL/MA/13318</t>
  </si>
  <si>
    <t>6366</t>
  </si>
  <si>
    <t>PL/MA/13331</t>
  </si>
  <si>
    <t>PL/MA/13367</t>
  </si>
  <si>
    <t>6222</t>
  </si>
  <si>
    <t>PL/MA/13462</t>
  </si>
  <si>
    <t>6340</t>
  </si>
  <si>
    <t>PL/MA/13467</t>
  </si>
  <si>
    <t>6493</t>
  </si>
  <si>
    <t>PL/MA/13488</t>
  </si>
  <si>
    <t>406342</t>
  </si>
  <si>
    <t>PL/MA/13529</t>
  </si>
  <si>
    <t>PL/MA/13534</t>
  </si>
  <si>
    <t>2712406438/6445/6454/ 6508/6511</t>
  </si>
  <si>
    <t>PL/MA/13544</t>
  </si>
  <si>
    <t>6432</t>
  </si>
  <si>
    <t>PL/MA/13545</t>
  </si>
  <si>
    <t>6447</t>
  </si>
  <si>
    <t>PL/MA/13858</t>
  </si>
  <si>
    <t>6532</t>
  </si>
  <si>
    <t>PL/MA/13862</t>
  </si>
  <si>
    <t>6537/38/ 39/40/41</t>
  </si>
  <si>
    <t>PL/MA/13863</t>
  </si>
  <si>
    <t>6520/21/22/23</t>
  </si>
  <si>
    <t>PL/MA/13926</t>
  </si>
  <si>
    <t>6617</t>
  </si>
  <si>
    <t>PL/MA/13927</t>
  </si>
  <si>
    <t>6612</t>
  </si>
  <si>
    <t>PL/MA/13928</t>
  </si>
  <si>
    <t>PL/MA/13931</t>
  </si>
  <si>
    <t>6633</t>
  </si>
  <si>
    <t>PL/MA/13934</t>
  </si>
  <si>
    <t>6561</t>
  </si>
  <si>
    <t>PL/MA/13935</t>
  </si>
  <si>
    <t>6576</t>
  </si>
  <si>
    <t>PL/MA/14093</t>
  </si>
  <si>
    <t>785</t>
  </si>
  <si>
    <t>KETTLE-PRODUCT</t>
  </si>
  <si>
    <t>PL/MA/14096</t>
  </si>
  <si>
    <t>779</t>
  </si>
  <si>
    <t>KETTLE- BIG SIZE</t>
  </si>
  <si>
    <t>PL/MA/14112</t>
  </si>
  <si>
    <t>781</t>
  </si>
  <si>
    <t>KETTLE-GIFT</t>
  </si>
  <si>
    <t>PL/MA/14115</t>
  </si>
  <si>
    <t>775</t>
  </si>
  <si>
    <t xml:space="preserve">HOT CASE GIFT </t>
  </si>
  <si>
    <t>PL/MA/14218</t>
  </si>
  <si>
    <t>789</t>
  </si>
  <si>
    <t xml:space="preserve">KETTLE-GIFT </t>
  </si>
  <si>
    <t>PL/MA/14269</t>
  </si>
  <si>
    <t>6663/664/665</t>
  </si>
  <si>
    <t>28/1/2025</t>
  </si>
  <si>
    <t>PL/MA/14388</t>
  </si>
  <si>
    <t>6692/93</t>
  </si>
  <si>
    <t>29/1/2025</t>
  </si>
  <si>
    <t>PL/MA/14441</t>
  </si>
  <si>
    <t>6694</t>
  </si>
  <si>
    <t>30/1/2025</t>
  </si>
  <si>
    <t>PL/MA/14505</t>
  </si>
  <si>
    <t>2712406728</t>
  </si>
  <si>
    <t>PL/MA/14571</t>
  </si>
  <si>
    <t>6744/6745/ 6746/6747</t>
  </si>
  <si>
    <t>PL/MA/14592</t>
  </si>
  <si>
    <t>6736/37/38/39/ 40/41/42/43</t>
  </si>
  <si>
    <t>PL/MA/14593</t>
  </si>
  <si>
    <t>6748</t>
  </si>
  <si>
    <t>Kindly, verify &amp; confirm within 7 days, else GST will be filed by 20th FEB, 2024. 
GST to be paid by Consignor under Reverse Charge Mechanism(RCM) as per GST.</t>
  </si>
  <si>
    <t>6427/6439/6441/ 6451/6479/6482 /6486/6488</t>
  </si>
  <si>
    <t>6282/6283/6286/ 6287/6288/6334/ 6353/6354/6405</t>
  </si>
  <si>
    <t>6138/6140/ 6141/6142</t>
  </si>
  <si>
    <t>5985/5986/6199/ 6276/6277</t>
  </si>
  <si>
    <t>5946/5993/ 5994/6192</t>
  </si>
  <si>
    <t>6070/6071/6072/ 73/74/</t>
  </si>
  <si>
    <t xml:space="preserve">
LTK INDUSTRIES PRIVATE LIMITED
ADDRESS: MAHATAB ROADCUTTACK,
GST NO:21AAECL3099B1ZW
</t>
  </si>
  <si>
    <t>(RUPEES NINETY TWO THOUSAND NINE HUNDRED NINETY ONE ONLY)</t>
  </si>
  <si>
    <t>6587/6590</t>
  </si>
  <si>
    <t>Bill Date: 31/01/2025
Bill NO : 32893
Total Amount: 92991.00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</si>
</sst>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43963</xdr:colOff>
      <xdr:row>1</xdr:row>
      <xdr:rowOff>70849</xdr:rowOff>
    </xdr:from>
    <xdr:to>
      <xdr:col>4</xdr:col>
      <xdr:colOff>388328</xdr:colOff>
      <xdr:row>1</xdr:row>
      <xdr:rowOff>805961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963" y="261349"/>
          <a:ext cx="3355730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zoomScale="130" zoomScaleNormal="130" workbookViewId="0">
      <selection activeCell="O3" sqref="O3"/>
    </sheetView>
  </sheetViews>
  <sheetFormatPr defaultRowHeight="15"/>
  <cols>
    <col min="1" max="1" width="4" style="1" customWidth="1"/>
    <col min="2" max="2" width="10.5703125" style="1" customWidth="1"/>
    <col min="3" max="3" width="13" style="1" customWidth="1"/>
    <col min="4" max="4" width="17.7109375" style="1" customWidth="1"/>
    <col min="5" max="5" width="6.5703125" style="1" bestFit="1" customWidth="1"/>
    <col min="6" max="6" width="15" style="3" customWidth="1"/>
    <col min="7" max="7" width="5.42578125" style="1" bestFit="1" customWidth="1"/>
    <col min="8" max="8" width="7.85546875" style="2" customWidth="1"/>
    <col min="9" max="9" width="9.42578125" style="2" customWidth="1"/>
    <col min="10" max="10" width="16.28515625" style="19" bestFit="1" customWidth="1"/>
    <col min="11" max="16384" width="9.140625" style="1"/>
  </cols>
  <sheetData>
    <row r="2" spans="1:10" ht="71.25" customHeight="1">
      <c r="A2" s="35"/>
      <c r="B2" s="35"/>
      <c r="C2" s="35"/>
      <c r="D2" s="35"/>
      <c r="E2" s="35"/>
      <c r="F2" s="32" t="s">
        <v>0</v>
      </c>
      <c r="G2" s="32"/>
      <c r="H2" s="32"/>
      <c r="I2" s="32"/>
    </row>
    <row r="3" spans="1:10" ht="61.5" customHeight="1">
      <c r="A3" s="29" t="s">
        <v>161</v>
      </c>
      <c r="B3" s="30"/>
      <c r="C3" s="30"/>
      <c r="D3" s="30"/>
      <c r="E3" s="31"/>
      <c r="F3" s="33" t="s">
        <v>164</v>
      </c>
      <c r="G3" s="34"/>
      <c r="H3" s="34"/>
      <c r="I3" s="34"/>
    </row>
    <row r="4" spans="1:10" s="4" customFormat="1" ht="15" customHeight="1">
      <c r="A4" s="11" t="s">
        <v>15</v>
      </c>
      <c r="B4" s="11" t="s">
        <v>1</v>
      </c>
      <c r="C4" s="11" t="s">
        <v>18</v>
      </c>
      <c r="D4" s="12" t="s">
        <v>19</v>
      </c>
      <c r="E4" s="11" t="s">
        <v>12</v>
      </c>
      <c r="F4" s="11" t="s">
        <v>14</v>
      </c>
      <c r="G4" s="11" t="s">
        <v>16</v>
      </c>
      <c r="H4" s="13" t="s">
        <v>13</v>
      </c>
      <c r="I4" s="13" t="s">
        <v>17</v>
      </c>
      <c r="J4" s="20" t="s">
        <v>24</v>
      </c>
    </row>
    <row r="5" spans="1:10" s="4" customFormat="1" ht="15" customHeight="1">
      <c r="A5" s="7">
        <v>1</v>
      </c>
      <c r="B5" s="5" t="s">
        <v>25</v>
      </c>
      <c r="C5" s="5" t="s">
        <v>26</v>
      </c>
      <c r="D5" s="9" t="s">
        <v>27</v>
      </c>
      <c r="E5" s="21" t="s">
        <v>11</v>
      </c>
      <c r="F5" s="5" t="s">
        <v>9</v>
      </c>
      <c r="G5" s="5">
        <v>20</v>
      </c>
      <c r="H5" s="6">
        <f>VLOOKUP(F5,'[1] J G HOSIARY'!$C$4:$E$38,3,FALSE)</f>
        <v>198</v>
      </c>
      <c r="I5" s="6">
        <f>G5*H5</f>
        <v>3960</v>
      </c>
      <c r="J5" s="5"/>
    </row>
    <row r="6" spans="1:10" s="4" customFormat="1" ht="30">
      <c r="A6" s="7">
        <v>2</v>
      </c>
      <c r="B6" s="5" t="s">
        <v>25</v>
      </c>
      <c r="C6" s="5" t="s">
        <v>28</v>
      </c>
      <c r="D6" s="10" t="s">
        <v>157</v>
      </c>
      <c r="E6" s="21" t="s">
        <v>11</v>
      </c>
      <c r="F6" s="5" t="s">
        <v>20</v>
      </c>
      <c r="G6" s="5">
        <v>17</v>
      </c>
      <c r="H6" s="6">
        <f>VLOOKUP(F6,'[1] J G HOSIARY'!$C$4:$E$38,3,FALSE)</f>
        <v>209</v>
      </c>
      <c r="I6" s="6">
        <f t="shared" ref="I6:I63" si="0">G6*H6</f>
        <v>3553</v>
      </c>
      <c r="J6" s="5"/>
    </row>
    <row r="7" spans="1:10" s="4" customFormat="1" ht="30">
      <c r="A7" s="7">
        <v>3</v>
      </c>
      <c r="B7" s="5" t="s">
        <v>29</v>
      </c>
      <c r="C7" s="5" t="s">
        <v>30</v>
      </c>
      <c r="D7" s="10" t="s">
        <v>158</v>
      </c>
      <c r="E7" s="21" t="s">
        <v>11</v>
      </c>
      <c r="F7" s="5" t="s">
        <v>9</v>
      </c>
      <c r="G7" s="5">
        <v>10</v>
      </c>
      <c r="H7" s="6">
        <f>VLOOKUP(F7,'[1] J G HOSIARY'!$C$4:$E$38,3,FALSE)</f>
        <v>198</v>
      </c>
      <c r="I7" s="6">
        <f t="shared" si="0"/>
        <v>1980</v>
      </c>
      <c r="J7" s="5"/>
    </row>
    <row r="8" spans="1:10" s="4" customFormat="1" ht="30">
      <c r="A8" s="7">
        <v>4</v>
      </c>
      <c r="B8" s="5" t="s">
        <v>29</v>
      </c>
      <c r="C8" s="5" t="s">
        <v>31</v>
      </c>
      <c r="D8" s="10" t="s">
        <v>159</v>
      </c>
      <c r="E8" s="21" t="s">
        <v>11</v>
      </c>
      <c r="F8" s="5" t="s">
        <v>3</v>
      </c>
      <c r="G8" s="5">
        <v>7</v>
      </c>
      <c r="H8" s="6">
        <f>VLOOKUP(F8,'[1] J G HOSIARY'!$C$4:$E$38,3,FALSE)</f>
        <v>242</v>
      </c>
      <c r="I8" s="6">
        <f t="shared" si="0"/>
        <v>1694</v>
      </c>
      <c r="J8" s="5"/>
    </row>
    <row r="9" spans="1:10" s="4" customFormat="1" ht="30">
      <c r="A9" s="7">
        <v>5</v>
      </c>
      <c r="B9" s="5" t="s">
        <v>29</v>
      </c>
      <c r="C9" s="5" t="s">
        <v>32</v>
      </c>
      <c r="D9" s="10" t="s">
        <v>160</v>
      </c>
      <c r="E9" s="21" t="s">
        <v>11</v>
      </c>
      <c r="F9" s="5" t="s">
        <v>22</v>
      </c>
      <c r="G9" s="5">
        <v>8</v>
      </c>
      <c r="H9" s="6">
        <f>VLOOKUP(F9,'[1] J G HOSIARY'!$C$4:$E$38,3,FALSE)</f>
        <v>209</v>
      </c>
      <c r="I9" s="6">
        <f t="shared" si="0"/>
        <v>1672</v>
      </c>
      <c r="J9" s="5"/>
    </row>
    <row r="10" spans="1:10" s="4" customFormat="1" ht="15" customHeight="1">
      <c r="A10" s="7">
        <v>6</v>
      </c>
      <c r="B10" s="5" t="s">
        <v>29</v>
      </c>
      <c r="C10" s="5" t="s">
        <v>33</v>
      </c>
      <c r="D10" s="9" t="s">
        <v>34</v>
      </c>
      <c r="E10" s="21" t="s">
        <v>11</v>
      </c>
      <c r="F10" s="5" t="s">
        <v>20</v>
      </c>
      <c r="G10" s="5">
        <v>9</v>
      </c>
      <c r="H10" s="6">
        <f>VLOOKUP(F10,'[1] J G HOSIARY'!$C$4:$E$38,3,FALSE)</f>
        <v>209</v>
      </c>
      <c r="I10" s="6">
        <f t="shared" si="0"/>
        <v>1881</v>
      </c>
      <c r="J10" s="5"/>
    </row>
    <row r="11" spans="1:10" s="4" customFormat="1" ht="15" customHeight="1">
      <c r="A11" s="7">
        <v>7</v>
      </c>
      <c r="B11" s="5" t="s">
        <v>35</v>
      </c>
      <c r="C11" s="5" t="s">
        <v>36</v>
      </c>
      <c r="D11" s="9" t="s">
        <v>37</v>
      </c>
      <c r="E11" s="21" t="s">
        <v>11</v>
      </c>
      <c r="F11" s="5" t="s">
        <v>9</v>
      </c>
      <c r="G11" s="5">
        <v>10</v>
      </c>
      <c r="H11" s="6">
        <f>VLOOKUP(F11,'[1] J G HOSIARY'!$C$4:$E$38,3,FALSE)</f>
        <v>198</v>
      </c>
      <c r="I11" s="6">
        <f t="shared" si="0"/>
        <v>1980</v>
      </c>
      <c r="J11" s="5"/>
    </row>
    <row r="12" spans="1:10" s="4" customFormat="1">
      <c r="A12" s="7">
        <v>8</v>
      </c>
      <c r="B12" s="5" t="s">
        <v>35</v>
      </c>
      <c r="C12" s="5" t="s">
        <v>38</v>
      </c>
      <c r="D12" s="9" t="s">
        <v>39</v>
      </c>
      <c r="E12" s="21" t="s">
        <v>11</v>
      </c>
      <c r="F12" s="5" t="s">
        <v>9</v>
      </c>
      <c r="G12" s="5">
        <v>5</v>
      </c>
      <c r="H12" s="6">
        <f>VLOOKUP(F12,'[1] J G HOSIARY'!$C$4:$E$38,3,FALSE)</f>
        <v>198</v>
      </c>
      <c r="I12" s="6">
        <f t="shared" si="0"/>
        <v>990</v>
      </c>
      <c r="J12" s="5"/>
    </row>
    <row r="13" spans="1:10" s="4" customFormat="1">
      <c r="A13" s="7">
        <v>9</v>
      </c>
      <c r="B13" s="5" t="s">
        <v>29</v>
      </c>
      <c r="C13" s="5" t="s">
        <v>40</v>
      </c>
      <c r="D13" s="9" t="s">
        <v>41</v>
      </c>
      <c r="E13" s="21" t="s">
        <v>11</v>
      </c>
      <c r="F13" s="5" t="s">
        <v>2</v>
      </c>
      <c r="G13" s="5">
        <v>50</v>
      </c>
      <c r="H13" s="6">
        <f>VLOOKUP(F13,'[1] J G HOSIARY'!$C$4:$E$38,3,FALSE)</f>
        <v>231</v>
      </c>
      <c r="I13" s="6">
        <f t="shared" si="0"/>
        <v>11550</v>
      </c>
      <c r="J13" s="5"/>
    </row>
    <row r="14" spans="1:10" s="4" customFormat="1" ht="15" customHeight="1">
      <c r="A14" s="7">
        <v>10</v>
      </c>
      <c r="B14" s="5" t="s">
        <v>42</v>
      </c>
      <c r="C14" s="5" t="s">
        <v>43</v>
      </c>
      <c r="D14" s="9" t="s">
        <v>44</v>
      </c>
      <c r="E14" s="21" t="s">
        <v>11</v>
      </c>
      <c r="F14" s="5" t="s">
        <v>9</v>
      </c>
      <c r="G14" s="5">
        <v>5</v>
      </c>
      <c r="H14" s="6">
        <f>VLOOKUP(F14,'[1] J G HOSIARY'!$C$4:$E$38,3,FALSE)</f>
        <v>198</v>
      </c>
      <c r="I14" s="6">
        <f t="shared" si="0"/>
        <v>990</v>
      </c>
      <c r="J14" s="5"/>
    </row>
    <row r="15" spans="1:10" s="4" customFormat="1">
      <c r="A15" s="7">
        <v>11</v>
      </c>
      <c r="B15" s="5" t="s">
        <v>42</v>
      </c>
      <c r="C15" s="5" t="s">
        <v>45</v>
      </c>
      <c r="D15" s="9" t="s">
        <v>46</v>
      </c>
      <c r="E15" s="21" t="s">
        <v>11</v>
      </c>
      <c r="F15" s="5" t="s">
        <v>3</v>
      </c>
      <c r="G15" s="5">
        <v>1</v>
      </c>
      <c r="H15" s="6">
        <f>VLOOKUP(F15,'[1] J G HOSIARY'!$C$4:$E$38,3,FALSE)</f>
        <v>242</v>
      </c>
      <c r="I15" s="6">
        <f t="shared" si="0"/>
        <v>242</v>
      </c>
      <c r="J15" s="5"/>
    </row>
    <row r="16" spans="1:10" s="4" customFormat="1">
      <c r="A16" s="7">
        <v>12</v>
      </c>
      <c r="B16" s="5" t="s">
        <v>42</v>
      </c>
      <c r="C16" s="5" t="s">
        <v>47</v>
      </c>
      <c r="D16" s="9" t="s">
        <v>48</v>
      </c>
      <c r="E16" s="21" t="s">
        <v>11</v>
      </c>
      <c r="F16" s="5" t="s">
        <v>20</v>
      </c>
      <c r="G16" s="5">
        <v>1</v>
      </c>
      <c r="H16" s="6">
        <f>VLOOKUP(F16,'[1] J G HOSIARY'!$C$4:$E$38,3,FALSE)</f>
        <v>209</v>
      </c>
      <c r="I16" s="6">
        <f t="shared" si="0"/>
        <v>209</v>
      </c>
      <c r="J16" s="5"/>
    </row>
    <row r="17" spans="1:10" s="4" customFormat="1">
      <c r="A17" s="7">
        <v>13</v>
      </c>
      <c r="B17" s="5" t="s">
        <v>49</v>
      </c>
      <c r="C17" s="5" t="s">
        <v>50</v>
      </c>
      <c r="D17" s="9" t="s">
        <v>51</v>
      </c>
      <c r="E17" s="21" t="s">
        <v>11</v>
      </c>
      <c r="F17" s="5" t="s">
        <v>2</v>
      </c>
      <c r="G17" s="5">
        <v>3</v>
      </c>
      <c r="H17" s="6">
        <f>VLOOKUP(F17,'[1] J G HOSIARY'!$C$4:$E$38,3,FALSE)</f>
        <v>231</v>
      </c>
      <c r="I17" s="6">
        <f t="shared" si="0"/>
        <v>693</v>
      </c>
      <c r="J17" s="5"/>
    </row>
    <row r="18" spans="1:10" s="4" customFormat="1">
      <c r="A18" s="7">
        <v>14</v>
      </c>
      <c r="B18" s="5" t="s">
        <v>49</v>
      </c>
      <c r="C18" s="5" t="s">
        <v>52</v>
      </c>
      <c r="D18" s="9" t="s">
        <v>53</v>
      </c>
      <c r="E18" s="21" t="s">
        <v>11</v>
      </c>
      <c r="F18" s="5" t="s">
        <v>9</v>
      </c>
      <c r="G18" s="5">
        <v>2</v>
      </c>
      <c r="H18" s="6">
        <f>VLOOKUP(F18,'[1] J G HOSIARY'!$C$4:$E$38,3,FALSE)</f>
        <v>198</v>
      </c>
      <c r="I18" s="6">
        <f t="shared" si="0"/>
        <v>396</v>
      </c>
      <c r="J18" s="5"/>
    </row>
    <row r="19" spans="1:10" s="4" customFormat="1">
      <c r="A19" s="7">
        <v>15</v>
      </c>
      <c r="B19" s="5" t="s">
        <v>49</v>
      </c>
      <c r="C19" s="5" t="s">
        <v>54</v>
      </c>
      <c r="D19" s="9" t="s">
        <v>55</v>
      </c>
      <c r="E19" s="21" t="s">
        <v>11</v>
      </c>
      <c r="F19" s="5" t="s">
        <v>3</v>
      </c>
      <c r="G19" s="5">
        <v>3</v>
      </c>
      <c r="H19" s="6">
        <f>VLOOKUP(F19,'[1] J G HOSIARY'!$C$4:$E$38,3,FALSE)</f>
        <v>242</v>
      </c>
      <c r="I19" s="6">
        <f t="shared" si="0"/>
        <v>726</v>
      </c>
      <c r="J19" s="5"/>
    </row>
    <row r="20" spans="1:10" s="4" customFormat="1">
      <c r="A20" s="7">
        <v>16</v>
      </c>
      <c r="B20" s="5" t="s">
        <v>56</v>
      </c>
      <c r="C20" s="5" t="s">
        <v>57</v>
      </c>
      <c r="D20" s="9" t="s">
        <v>58</v>
      </c>
      <c r="E20" s="21" t="s">
        <v>11</v>
      </c>
      <c r="F20" s="5" t="s">
        <v>2</v>
      </c>
      <c r="G20" s="5">
        <v>5</v>
      </c>
      <c r="H20" s="6">
        <f>VLOOKUP(F20,'[1] J G HOSIARY'!$C$4:$E$38,3,FALSE)</f>
        <v>231</v>
      </c>
      <c r="I20" s="6">
        <f t="shared" si="0"/>
        <v>1155</v>
      </c>
      <c r="J20" s="5"/>
    </row>
    <row r="21" spans="1:10" s="4" customFormat="1">
      <c r="A21" s="7">
        <v>17</v>
      </c>
      <c r="B21" s="5" t="s">
        <v>56</v>
      </c>
      <c r="C21" s="5" t="s">
        <v>59</v>
      </c>
      <c r="D21" s="9" t="s">
        <v>60</v>
      </c>
      <c r="E21" s="21" t="s">
        <v>11</v>
      </c>
      <c r="F21" s="5" t="s">
        <v>3</v>
      </c>
      <c r="G21" s="5">
        <v>4</v>
      </c>
      <c r="H21" s="6">
        <f>VLOOKUP(F21,'[1] J G HOSIARY'!$C$4:$E$38,3,FALSE)</f>
        <v>242</v>
      </c>
      <c r="I21" s="6">
        <f t="shared" si="0"/>
        <v>968</v>
      </c>
      <c r="J21" s="5"/>
    </row>
    <row r="22" spans="1:10" s="4" customFormat="1">
      <c r="A22" s="7">
        <v>18</v>
      </c>
      <c r="B22" s="5" t="s">
        <v>56</v>
      </c>
      <c r="C22" s="5" t="s">
        <v>61</v>
      </c>
      <c r="D22" s="9" t="s">
        <v>62</v>
      </c>
      <c r="E22" s="21" t="s">
        <v>11</v>
      </c>
      <c r="F22" s="5" t="s">
        <v>20</v>
      </c>
      <c r="G22" s="5">
        <v>3</v>
      </c>
      <c r="H22" s="6">
        <f>VLOOKUP(F22,'[1] J G HOSIARY'!$C$4:$E$38,3,FALSE)</f>
        <v>209</v>
      </c>
      <c r="I22" s="6">
        <f t="shared" si="0"/>
        <v>627</v>
      </c>
      <c r="J22" s="5"/>
    </row>
    <row r="23" spans="1:10" s="4" customFormat="1">
      <c r="A23" s="7">
        <v>19</v>
      </c>
      <c r="B23" s="5" t="s">
        <v>56</v>
      </c>
      <c r="C23" s="5" t="s">
        <v>63</v>
      </c>
      <c r="D23" s="9" t="s">
        <v>64</v>
      </c>
      <c r="E23" s="21" t="s">
        <v>11</v>
      </c>
      <c r="F23" s="5" t="s">
        <v>9</v>
      </c>
      <c r="G23" s="5">
        <v>4</v>
      </c>
      <c r="H23" s="6">
        <f>VLOOKUP(F23,'[1] J G HOSIARY'!$C$4:$E$38,3,FALSE)</f>
        <v>198</v>
      </c>
      <c r="I23" s="6">
        <f t="shared" si="0"/>
        <v>792</v>
      </c>
      <c r="J23" s="5"/>
    </row>
    <row r="24" spans="1:10" s="4" customFormat="1">
      <c r="A24" s="7">
        <v>20</v>
      </c>
      <c r="B24" s="5" t="s">
        <v>65</v>
      </c>
      <c r="C24" s="5" t="s">
        <v>66</v>
      </c>
      <c r="D24" s="9" t="s">
        <v>67</v>
      </c>
      <c r="E24" s="21" t="s">
        <v>11</v>
      </c>
      <c r="F24" s="5" t="s">
        <v>2</v>
      </c>
      <c r="G24" s="5">
        <v>2</v>
      </c>
      <c r="H24" s="6">
        <v>120</v>
      </c>
      <c r="I24" s="6">
        <f t="shared" si="0"/>
        <v>240</v>
      </c>
      <c r="J24" s="21" t="s">
        <v>68</v>
      </c>
    </row>
    <row r="25" spans="1:10" s="4" customFormat="1">
      <c r="A25" s="7">
        <v>21</v>
      </c>
      <c r="B25" s="5" t="s">
        <v>65</v>
      </c>
      <c r="C25" s="5" t="s">
        <v>69</v>
      </c>
      <c r="D25" s="9" t="s">
        <v>70</v>
      </c>
      <c r="E25" s="21" t="s">
        <v>11</v>
      </c>
      <c r="F25" s="5" t="s">
        <v>22</v>
      </c>
      <c r="G25" s="5">
        <v>1</v>
      </c>
      <c r="H25" s="6">
        <v>120</v>
      </c>
      <c r="I25" s="6">
        <f t="shared" si="0"/>
        <v>120</v>
      </c>
      <c r="J25" s="21" t="s">
        <v>68</v>
      </c>
    </row>
    <row r="26" spans="1:10" s="4" customFormat="1">
      <c r="A26" s="7">
        <v>22</v>
      </c>
      <c r="B26" s="5" t="s">
        <v>65</v>
      </c>
      <c r="C26" s="5" t="s">
        <v>71</v>
      </c>
      <c r="D26" s="9" t="s">
        <v>72</v>
      </c>
      <c r="E26" s="21" t="s">
        <v>11</v>
      </c>
      <c r="F26" s="5" t="s">
        <v>20</v>
      </c>
      <c r="G26" s="5">
        <v>1</v>
      </c>
      <c r="H26" s="6">
        <v>120</v>
      </c>
      <c r="I26" s="6">
        <f t="shared" si="0"/>
        <v>120</v>
      </c>
      <c r="J26" s="21" t="s">
        <v>130</v>
      </c>
    </row>
    <row r="27" spans="1:10" s="4" customFormat="1">
      <c r="A27" s="7">
        <v>23</v>
      </c>
      <c r="B27" s="5" t="s">
        <v>65</v>
      </c>
      <c r="C27" s="5" t="s">
        <v>73</v>
      </c>
      <c r="D27" s="9" t="s">
        <v>74</v>
      </c>
      <c r="E27" s="21" t="s">
        <v>11</v>
      </c>
      <c r="F27" s="5" t="s">
        <v>9</v>
      </c>
      <c r="G27" s="5">
        <v>1</v>
      </c>
      <c r="H27" s="6">
        <v>120</v>
      </c>
      <c r="I27" s="6">
        <f t="shared" si="0"/>
        <v>120</v>
      </c>
      <c r="J27" s="21" t="s">
        <v>68</v>
      </c>
    </row>
    <row r="28" spans="1:10" s="4" customFormat="1">
      <c r="A28" s="7">
        <v>24</v>
      </c>
      <c r="B28" s="5" t="s">
        <v>75</v>
      </c>
      <c r="C28" s="5" t="s">
        <v>76</v>
      </c>
      <c r="D28" s="9" t="s">
        <v>77</v>
      </c>
      <c r="E28" s="21" t="s">
        <v>11</v>
      </c>
      <c r="F28" s="5" t="s">
        <v>9</v>
      </c>
      <c r="G28" s="5">
        <v>2</v>
      </c>
      <c r="H28" s="6">
        <f>VLOOKUP(F28,'[1] J G HOSIARY'!$C$4:$E$38,3,FALSE)</f>
        <v>198</v>
      </c>
      <c r="I28" s="6">
        <f t="shared" si="0"/>
        <v>396</v>
      </c>
      <c r="J28" s="5"/>
    </row>
    <row r="29" spans="1:10" s="4" customFormat="1">
      <c r="A29" s="7">
        <v>25</v>
      </c>
      <c r="B29" s="5" t="s">
        <v>78</v>
      </c>
      <c r="C29" s="5" t="s">
        <v>79</v>
      </c>
      <c r="D29" s="9" t="s">
        <v>80</v>
      </c>
      <c r="E29" s="21" t="s">
        <v>11</v>
      </c>
      <c r="F29" s="5" t="s">
        <v>2</v>
      </c>
      <c r="G29" s="5">
        <v>5</v>
      </c>
      <c r="H29" s="6">
        <f>VLOOKUP(F29,'[1] J G HOSIARY'!$C$4:$E$38,3,FALSE)</f>
        <v>231</v>
      </c>
      <c r="I29" s="6">
        <f t="shared" si="0"/>
        <v>1155</v>
      </c>
      <c r="J29" s="21"/>
    </row>
    <row r="30" spans="1:10" s="4" customFormat="1">
      <c r="A30" s="7">
        <v>26</v>
      </c>
      <c r="B30" s="5" t="s">
        <v>25</v>
      </c>
      <c r="C30" s="5" t="s">
        <v>81</v>
      </c>
      <c r="D30" s="9" t="s">
        <v>82</v>
      </c>
      <c r="E30" s="21" t="s">
        <v>11</v>
      </c>
      <c r="F30" s="5" t="s">
        <v>21</v>
      </c>
      <c r="G30" s="5">
        <v>1</v>
      </c>
      <c r="H30" s="6">
        <f>VLOOKUP(F30,'[1] J G HOSIARY'!$C$4:$E$38,3,FALSE)</f>
        <v>231</v>
      </c>
      <c r="I30" s="6">
        <f t="shared" si="0"/>
        <v>231</v>
      </c>
      <c r="J30" s="5"/>
    </row>
    <row r="31" spans="1:10" s="4" customFormat="1">
      <c r="A31" s="7">
        <v>27</v>
      </c>
      <c r="B31" s="5" t="s">
        <v>29</v>
      </c>
      <c r="C31" s="5" t="s">
        <v>83</v>
      </c>
      <c r="D31" s="9" t="s">
        <v>84</v>
      </c>
      <c r="E31" s="21" t="s">
        <v>11</v>
      </c>
      <c r="F31" s="5" t="s">
        <v>5</v>
      </c>
      <c r="G31" s="5">
        <v>17</v>
      </c>
      <c r="H31" s="6">
        <f>VLOOKUP(F31,'[1] J G HOSIARY'!$C$4:$E$38,3,FALSE)</f>
        <v>270</v>
      </c>
      <c r="I31" s="6">
        <f t="shared" si="0"/>
        <v>4590</v>
      </c>
      <c r="J31" s="5"/>
    </row>
    <row r="32" spans="1:10" s="4" customFormat="1">
      <c r="A32" s="7">
        <v>28</v>
      </c>
      <c r="B32" s="5" t="s">
        <v>29</v>
      </c>
      <c r="C32" s="5" t="s">
        <v>85</v>
      </c>
      <c r="D32" s="9" t="s">
        <v>86</v>
      </c>
      <c r="E32" s="21" t="s">
        <v>11</v>
      </c>
      <c r="F32" s="5" t="s">
        <v>10</v>
      </c>
      <c r="G32" s="5">
        <v>1</v>
      </c>
      <c r="H32" s="6">
        <f>VLOOKUP(F32,'[1] J G HOSIARY'!$C$4:$E$38,3,FALSE)</f>
        <v>330</v>
      </c>
      <c r="I32" s="6">
        <f t="shared" si="0"/>
        <v>330</v>
      </c>
      <c r="J32" s="5"/>
    </row>
    <row r="33" spans="1:10" s="4" customFormat="1">
      <c r="A33" s="7">
        <v>29</v>
      </c>
      <c r="B33" s="5" t="s">
        <v>29</v>
      </c>
      <c r="C33" s="5" t="s">
        <v>87</v>
      </c>
      <c r="D33" s="9" t="s">
        <v>88</v>
      </c>
      <c r="E33" s="21" t="s">
        <v>11</v>
      </c>
      <c r="F33" s="5" t="s">
        <v>21</v>
      </c>
      <c r="G33" s="5">
        <v>1</v>
      </c>
      <c r="H33" s="6">
        <f>VLOOKUP(F33,'[1] J G HOSIARY'!$C$4:$E$38,3,FALSE)</f>
        <v>231</v>
      </c>
      <c r="I33" s="6">
        <f t="shared" si="0"/>
        <v>231</v>
      </c>
      <c r="J33" s="5"/>
    </row>
    <row r="34" spans="1:10" s="4" customFormat="1" ht="45">
      <c r="A34" s="7">
        <v>30</v>
      </c>
      <c r="B34" s="5" t="s">
        <v>29</v>
      </c>
      <c r="C34" s="5" t="s">
        <v>89</v>
      </c>
      <c r="D34" s="10" t="s">
        <v>156</v>
      </c>
      <c r="E34" s="21" t="s">
        <v>11</v>
      </c>
      <c r="F34" s="5" t="s">
        <v>6</v>
      </c>
      <c r="G34" s="5">
        <v>9</v>
      </c>
      <c r="H34" s="6">
        <f>VLOOKUP(F34,'[1] J G HOSIARY'!$C$4:$E$38,3,FALSE)</f>
        <v>220</v>
      </c>
      <c r="I34" s="6">
        <f t="shared" si="0"/>
        <v>1980</v>
      </c>
      <c r="J34" s="5"/>
    </row>
    <row r="35" spans="1:10" s="4" customFormat="1">
      <c r="A35" s="7">
        <v>31</v>
      </c>
      <c r="B35" s="5" t="s">
        <v>29</v>
      </c>
      <c r="C35" s="5" t="s">
        <v>90</v>
      </c>
      <c r="D35" s="9" t="s">
        <v>91</v>
      </c>
      <c r="E35" s="21" t="s">
        <v>11</v>
      </c>
      <c r="F35" s="5" t="s">
        <v>8</v>
      </c>
      <c r="G35" s="5">
        <v>53</v>
      </c>
      <c r="H35" s="6">
        <f>VLOOKUP(F35,'[1] J G HOSIARY'!$C$4:$E$38,3,FALSE)</f>
        <v>209</v>
      </c>
      <c r="I35" s="6">
        <f t="shared" si="0"/>
        <v>11077</v>
      </c>
      <c r="J35" s="5"/>
    </row>
    <row r="36" spans="1:10" s="4" customFormat="1">
      <c r="A36" s="7">
        <v>32</v>
      </c>
      <c r="B36" s="5" t="s">
        <v>35</v>
      </c>
      <c r="C36" s="5" t="s">
        <v>92</v>
      </c>
      <c r="D36" s="9" t="s">
        <v>93</v>
      </c>
      <c r="E36" s="21" t="s">
        <v>11</v>
      </c>
      <c r="F36" s="5" t="s">
        <v>4</v>
      </c>
      <c r="G36" s="5">
        <v>17</v>
      </c>
      <c r="H36" s="6">
        <f>VLOOKUP(F36,'[1] J G HOSIARY'!$C$4:$E$38,3,FALSE)</f>
        <v>220</v>
      </c>
      <c r="I36" s="6">
        <f t="shared" si="0"/>
        <v>3740</v>
      </c>
      <c r="J36" s="5"/>
    </row>
    <row r="37" spans="1:10" s="4" customFormat="1">
      <c r="A37" s="7">
        <v>33</v>
      </c>
      <c r="B37" s="5" t="s">
        <v>35</v>
      </c>
      <c r="C37" s="5" t="s">
        <v>94</v>
      </c>
      <c r="D37" s="9" t="s">
        <v>95</v>
      </c>
      <c r="E37" s="21" t="s">
        <v>11</v>
      </c>
      <c r="F37" s="5" t="s">
        <v>4</v>
      </c>
      <c r="G37" s="5">
        <v>3</v>
      </c>
      <c r="H37" s="6">
        <f>VLOOKUP(F37,'[1] J G HOSIARY'!$C$4:$E$38,3,FALSE)</f>
        <v>220</v>
      </c>
      <c r="I37" s="6">
        <f t="shared" si="0"/>
        <v>660</v>
      </c>
      <c r="J37" s="5"/>
    </row>
    <row r="38" spans="1:10" s="4" customFormat="1">
      <c r="A38" s="7">
        <v>34</v>
      </c>
      <c r="B38" s="5" t="s">
        <v>35</v>
      </c>
      <c r="C38" s="5" t="s">
        <v>96</v>
      </c>
      <c r="D38" s="9" t="s">
        <v>97</v>
      </c>
      <c r="E38" s="21" t="s">
        <v>11</v>
      </c>
      <c r="F38" s="5" t="s">
        <v>7</v>
      </c>
      <c r="G38" s="5">
        <v>8</v>
      </c>
      <c r="H38" s="6">
        <f>VLOOKUP(F38,'[1] J G HOSIARY'!$C$4:$E$38,3,FALSE)</f>
        <v>220</v>
      </c>
      <c r="I38" s="6">
        <f t="shared" si="0"/>
        <v>1760</v>
      </c>
      <c r="J38" s="5"/>
    </row>
    <row r="39" spans="1:10" s="4" customFormat="1" ht="45">
      <c r="A39" s="7">
        <v>35</v>
      </c>
      <c r="B39" s="5" t="s">
        <v>42</v>
      </c>
      <c r="C39" s="5" t="s">
        <v>98</v>
      </c>
      <c r="D39" s="10" t="s">
        <v>155</v>
      </c>
      <c r="E39" s="21" t="s">
        <v>11</v>
      </c>
      <c r="F39" s="5" t="s">
        <v>10</v>
      </c>
      <c r="G39" s="5">
        <v>15</v>
      </c>
      <c r="H39" s="6">
        <f>VLOOKUP(F39,'[1] J G HOSIARY'!$C$4:$E$38,3,FALSE)</f>
        <v>330</v>
      </c>
      <c r="I39" s="6">
        <f t="shared" si="0"/>
        <v>4950</v>
      </c>
      <c r="J39" s="5"/>
    </row>
    <row r="40" spans="1:10" s="4" customFormat="1" ht="30.75" customHeight="1">
      <c r="A40" s="7">
        <v>36</v>
      </c>
      <c r="B40" s="5" t="s">
        <v>42</v>
      </c>
      <c r="C40" s="5" t="s">
        <v>99</v>
      </c>
      <c r="D40" s="10" t="s">
        <v>100</v>
      </c>
      <c r="E40" s="21" t="s">
        <v>11</v>
      </c>
      <c r="F40" s="5" t="s">
        <v>5</v>
      </c>
      <c r="G40" s="5">
        <v>6</v>
      </c>
      <c r="H40" s="6">
        <f>VLOOKUP(F40,'[1] J G HOSIARY'!$C$4:$E$38,3,FALSE)</f>
        <v>270</v>
      </c>
      <c r="I40" s="6">
        <f t="shared" si="0"/>
        <v>1620</v>
      </c>
      <c r="J40" s="5"/>
    </row>
    <row r="41" spans="1:10" s="4" customFormat="1">
      <c r="A41" s="7">
        <v>37</v>
      </c>
      <c r="B41" s="5" t="s">
        <v>42</v>
      </c>
      <c r="C41" s="5" t="s">
        <v>101</v>
      </c>
      <c r="D41" s="9" t="s">
        <v>102</v>
      </c>
      <c r="E41" s="21" t="s">
        <v>11</v>
      </c>
      <c r="F41" s="5" t="s">
        <v>8</v>
      </c>
      <c r="G41" s="5">
        <v>26</v>
      </c>
      <c r="H41" s="6">
        <f>VLOOKUP(F41,'[1] J G HOSIARY'!$C$4:$E$38,3,FALSE)</f>
        <v>209</v>
      </c>
      <c r="I41" s="6">
        <f t="shared" si="0"/>
        <v>5434</v>
      </c>
      <c r="J41" s="5"/>
    </row>
    <row r="42" spans="1:10" s="4" customFormat="1">
      <c r="A42" s="7">
        <v>38</v>
      </c>
      <c r="B42" s="5" t="s">
        <v>42</v>
      </c>
      <c r="C42" s="5" t="s">
        <v>103</v>
      </c>
      <c r="D42" s="9" t="s">
        <v>104</v>
      </c>
      <c r="E42" s="21" t="s">
        <v>11</v>
      </c>
      <c r="F42" s="5" t="s">
        <v>6</v>
      </c>
      <c r="G42" s="5">
        <v>4</v>
      </c>
      <c r="H42" s="6">
        <f>VLOOKUP(F42,'[1] J G HOSIARY'!$C$4:$E$38,3,FALSE)</f>
        <v>220</v>
      </c>
      <c r="I42" s="6">
        <f t="shared" si="0"/>
        <v>880</v>
      </c>
      <c r="J42" s="5"/>
    </row>
    <row r="43" spans="1:10" s="4" customFormat="1">
      <c r="A43" s="7">
        <v>39</v>
      </c>
      <c r="B43" s="5" t="s">
        <v>49</v>
      </c>
      <c r="C43" s="5" t="s">
        <v>105</v>
      </c>
      <c r="D43" s="9" t="s">
        <v>106</v>
      </c>
      <c r="E43" s="21" t="s">
        <v>11</v>
      </c>
      <c r="F43" s="5" t="s">
        <v>8</v>
      </c>
      <c r="G43" s="5">
        <v>5</v>
      </c>
      <c r="H43" s="6">
        <f>VLOOKUP(F43,'[1] J G HOSIARY'!$C$4:$E$38,3,FALSE)</f>
        <v>209</v>
      </c>
      <c r="I43" s="6">
        <f t="shared" si="0"/>
        <v>1045</v>
      </c>
      <c r="J43" s="5"/>
    </row>
    <row r="44" spans="1:10" s="4" customFormat="1" ht="15" customHeight="1">
      <c r="A44" s="7">
        <v>40</v>
      </c>
      <c r="B44" s="5" t="s">
        <v>49</v>
      </c>
      <c r="C44" s="5" t="s">
        <v>107</v>
      </c>
      <c r="D44" s="10" t="s">
        <v>108</v>
      </c>
      <c r="E44" s="21" t="s">
        <v>11</v>
      </c>
      <c r="F44" s="5" t="s">
        <v>21</v>
      </c>
      <c r="G44" s="5">
        <v>5</v>
      </c>
      <c r="H44" s="6">
        <f>VLOOKUP(F44,'[1] J G HOSIARY'!$C$4:$E$38,3,FALSE)</f>
        <v>231</v>
      </c>
      <c r="I44" s="6">
        <f t="shared" si="0"/>
        <v>1155</v>
      </c>
      <c r="J44" s="5"/>
    </row>
    <row r="45" spans="1:10" s="4" customFormat="1">
      <c r="A45" s="7">
        <v>41</v>
      </c>
      <c r="B45" s="5" t="s">
        <v>49</v>
      </c>
      <c r="C45" s="5" t="s">
        <v>109</v>
      </c>
      <c r="D45" s="9" t="s">
        <v>110</v>
      </c>
      <c r="E45" s="21" t="s">
        <v>11</v>
      </c>
      <c r="F45" s="5" t="s">
        <v>6</v>
      </c>
      <c r="G45" s="5">
        <v>4</v>
      </c>
      <c r="H45" s="6">
        <f>VLOOKUP(F45,'[1] J G HOSIARY'!$C$4:$E$38,3,FALSE)</f>
        <v>220</v>
      </c>
      <c r="I45" s="6">
        <f t="shared" si="0"/>
        <v>880</v>
      </c>
      <c r="J45" s="5"/>
    </row>
    <row r="46" spans="1:10" s="4" customFormat="1">
      <c r="A46" s="7">
        <v>42</v>
      </c>
      <c r="B46" s="5" t="s">
        <v>56</v>
      </c>
      <c r="C46" s="5" t="s">
        <v>111</v>
      </c>
      <c r="D46" s="9" t="s">
        <v>112</v>
      </c>
      <c r="E46" s="21" t="s">
        <v>11</v>
      </c>
      <c r="F46" s="5" t="s">
        <v>21</v>
      </c>
      <c r="G46" s="5">
        <v>2</v>
      </c>
      <c r="H46" s="6">
        <f>VLOOKUP(F46,'[1] J G HOSIARY'!$C$4:$E$38,3,FALSE)</f>
        <v>231</v>
      </c>
      <c r="I46" s="6">
        <f t="shared" si="0"/>
        <v>462</v>
      </c>
      <c r="J46" s="5"/>
    </row>
    <row r="47" spans="1:10" s="4" customFormat="1">
      <c r="A47" s="7">
        <v>43</v>
      </c>
      <c r="B47" s="5" t="s">
        <v>56</v>
      </c>
      <c r="C47" s="5" t="s">
        <v>113</v>
      </c>
      <c r="D47" s="9" t="s">
        <v>114</v>
      </c>
      <c r="E47" s="21" t="s">
        <v>11</v>
      </c>
      <c r="F47" s="5" t="s">
        <v>8</v>
      </c>
      <c r="G47" s="5">
        <v>3</v>
      </c>
      <c r="H47" s="6">
        <f>VLOOKUP(F47,'[1] J G HOSIARY'!$C$4:$E$38,3,FALSE)</f>
        <v>209</v>
      </c>
      <c r="I47" s="6">
        <f t="shared" si="0"/>
        <v>627</v>
      </c>
      <c r="J47" s="5"/>
    </row>
    <row r="48" spans="1:10" s="4" customFormat="1">
      <c r="A48" s="7">
        <v>44</v>
      </c>
      <c r="B48" s="5" t="s">
        <v>56</v>
      </c>
      <c r="C48" s="5" t="s">
        <v>115</v>
      </c>
      <c r="D48" s="10" t="s">
        <v>163</v>
      </c>
      <c r="E48" s="21" t="s">
        <v>11</v>
      </c>
      <c r="F48" s="5" t="s">
        <v>4</v>
      </c>
      <c r="G48" s="5">
        <v>6</v>
      </c>
      <c r="H48" s="6">
        <f>VLOOKUP(F48,'[1] J G HOSIARY'!$C$4:$E$38,3,FALSE)</f>
        <v>220</v>
      </c>
      <c r="I48" s="6">
        <f t="shared" si="0"/>
        <v>1320</v>
      </c>
      <c r="J48" s="5"/>
    </row>
    <row r="49" spans="1:10" s="4" customFormat="1">
      <c r="A49" s="7">
        <v>45</v>
      </c>
      <c r="B49" s="5" t="s">
        <v>56</v>
      </c>
      <c r="C49" s="5" t="s">
        <v>116</v>
      </c>
      <c r="D49" s="9" t="s">
        <v>117</v>
      </c>
      <c r="E49" s="21" t="s">
        <v>11</v>
      </c>
      <c r="F49" s="5" t="s">
        <v>5</v>
      </c>
      <c r="G49" s="5">
        <v>2</v>
      </c>
      <c r="H49" s="6">
        <f>VLOOKUP(F49,'[1] J G HOSIARY'!$C$4:$E$38,3,FALSE)</f>
        <v>270</v>
      </c>
      <c r="I49" s="6">
        <f t="shared" si="0"/>
        <v>540</v>
      </c>
      <c r="J49" s="5"/>
    </row>
    <row r="50" spans="1:10" s="4" customFormat="1">
      <c r="A50" s="7">
        <v>46</v>
      </c>
      <c r="B50" s="5" t="s">
        <v>56</v>
      </c>
      <c r="C50" s="5" t="s">
        <v>118</v>
      </c>
      <c r="D50" s="9" t="s">
        <v>119</v>
      </c>
      <c r="E50" s="21" t="s">
        <v>11</v>
      </c>
      <c r="F50" s="5" t="s">
        <v>7</v>
      </c>
      <c r="G50" s="5">
        <v>9</v>
      </c>
      <c r="H50" s="6">
        <f>VLOOKUP(F50,'[1] J G HOSIARY'!$C$4:$E$38,3,FALSE)</f>
        <v>220</v>
      </c>
      <c r="I50" s="6">
        <f t="shared" si="0"/>
        <v>1980</v>
      </c>
      <c r="J50" s="5"/>
    </row>
    <row r="51" spans="1:10" s="4" customFormat="1">
      <c r="A51" s="7">
        <v>47</v>
      </c>
      <c r="B51" s="5" t="s">
        <v>56</v>
      </c>
      <c r="C51" s="5" t="s">
        <v>120</v>
      </c>
      <c r="D51" s="9" t="s">
        <v>121</v>
      </c>
      <c r="E51" s="21" t="s">
        <v>11</v>
      </c>
      <c r="F51" s="5" t="s">
        <v>6</v>
      </c>
      <c r="G51" s="5">
        <v>2</v>
      </c>
      <c r="H51" s="6">
        <f>VLOOKUP(F51,'[1] J G HOSIARY'!$C$4:$E$38,3,FALSE)</f>
        <v>220</v>
      </c>
      <c r="I51" s="6">
        <f t="shared" si="0"/>
        <v>440</v>
      </c>
      <c r="J51" s="5"/>
    </row>
    <row r="52" spans="1:10" s="4" customFormat="1">
      <c r="A52" s="7">
        <v>48</v>
      </c>
      <c r="B52" s="5" t="s">
        <v>65</v>
      </c>
      <c r="C52" s="5" t="s">
        <v>122</v>
      </c>
      <c r="D52" s="9" t="s">
        <v>123</v>
      </c>
      <c r="E52" s="21" t="s">
        <v>11</v>
      </c>
      <c r="F52" s="5" t="s">
        <v>7</v>
      </c>
      <c r="G52" s="5">
        <v>1</v>
      </c>
      <c r="H52" s="6">
        <v>120</v>
      </c>
      <c r="I52" s="6">
        <f t="shared" si="0"/>
        <v>120</v>
      </c>
      <c r="J52" s="5" t="s">
        <v>124</v>
      </c>
    </row>
    <row r="53" spans="1:10" s="4" customFormat="1">
      <c r="A53" s="7">
        <v>49</v>
      </c>
      <c r="B53" s="5" t="s">
        <v>65</v>
      </c>
      <c r="C53" s="5" t="s">
        <v>125</v>
      </c>
      <c r="D53" s="9" t="s">
        <v>126</v>
      </c>
      <c r="E53" s="21" t="s">
        <v>11</v>
      </c>
      <c r="F53" s="5" t="s">
        <v>8</v>
      </c>
      <c r="G53" s="5">
        <v>1</v>
      </c>
      <c r="H53" s="6">
        <v>120</v>
      </c>
      <c r="I53" s="6">
        <f t="shared" si="0"/>
        <v>120</v>
      </c>
      <c r="J53" s="5" t="s">
        <v>127</v>
      </c>
    </row>
    <row r="54" spans="1:10" s="4" customFormat="1">
      <c r="A54" s="7">
        <v>50</v>
      </c>
      <c r="B54" s="5" t="s">
        <v>65</v>
      </c>
      <c r="C54" s="5" t="s">
        <v>128</v>
      </c>
      <c r="D54" s="9" t="s">
        <v>129</v>
      </c>
      <c r="E54" s="21" t="s">
        <v>11</v>
      </c>
      <c r="F54" s="5" t="s">
        <v>4</v>
      </c>
      <c r="G54" s="5">
        <v>1</v>
      </c>
      <c r="H54" s="6">
        <v>120</v>
      </c>
      <c r="I54" s="6">
        <f t="shared" si="0"/>
        <v>120</v>
      </c>
      <c r="J54" s="21" t="s">
        <v>130</v>
      </c>
    </row>
    <row r="55" spans="1:10" s="4" customFormat="1">
      <c r="A55" s="7">
        <v>51</v>
      </c>
      <c r="B55" s="5" t="s">
        <v>65</v>
      </c>
      <c r="C55" s="5" t="s">
        <v>131</v>
      </c>
      <c r="D55" s="9" t="s">
        <v>132</v>
      </c>
      <c r="E55" s="21" t="s">
        <v>11</v>
      </c>
      <c r="F55" s="5" t="s">
        <v>6</v>
      </c>
      <c r="G55" s="5">
        <v>1</v>
      </c>
      <c r="H55" s="6">
        <v>120</v>
      </c>
      <c r="I55" s="6">
        <f t="shared" si="0"/>
        <v>120</v>
      </c>
      <c r="J55" s="21" t="s">
        <v>133</v>
      </c>
    </row>
    <row r="56" spans="1:10" s="4" customFormat="1">
      <c r="A56" s="7">
        <v>52</v>
      </c>
      <c r="B56" s="5" t="s">
        <v>65</v>
      </c>
      <c r="C56" s="5" t="s">
        <v>134</v>
      </c>
      <c r="D56" s="9" t="s">
        <v>135</v>
      </c>
      <c r="E56" s="21" t="s">
        <v>11</v>
      </c>
      <c r="F56" s="5" t="s">
        <v>10</v>
      </c>
      <c r="G56" s="5">
        <v>1</v>
      </c>
      <c r="H56" s="6">
        <v>120</v>
      </c>
      <c r="I56" s="6">
        <f t="shared" si="0"/>
        <v>120</v>
      </c>
      <c r="J56" s="21" t="s">
        <v>136</v>
      </c>
    </row>
    <row r="57" spans="1:10" s="4" customFormat="1">
      <c r="A57" s="7">
        <v>53</v>
      </c>
      <c r="B57" s="5" t="s">
        <v>75</v>
      </c>
      <c r="C57" s="5" t="s">
        <v>137</v>
      </c>
      <c r="D57" s="9" t="s">
        <v>138</v>
      </c>
      <c r="E57" s="21" t="s">
        <v>11</v>
      </c>
      <c r="F57" s="5" t="s">
        <v>21</v>
      </c>
      <c r="G57" s="5">
        <v>3</v>
      </c>
      <c r="H57" s="6">
        <f>VLOOKUP(F57,'[1] J G HOSIARY'!$C$4:$E$38,3,FALSE)</f>
        <v>231</v>
      </c>
      <c r="I57" s="6">
        <f t="shared" si="0"/>
        <v>693</v>
      </c>
      <c r="J57" s="5"/>
    </row>
    <row r="58" spans="1:10" s="4" customFormat="1">
      <c r="A58" s="7">
        <v>54</v>
      </c>
      <c r="B58" s="5" t="s">
        <v>139</v>
      </c>
      <c r="C58" s="5" t="s">
        <v>140</v>
      </c>
      <c r="D58" s="9" t="s">
        <v>141</v>
      </c>
      <c r="E58" s="21" t="s">
        <v>11</v>
      </c>
      <c r="F58" s="5" t="s">
        <v>6</v>
      </c>
      <c r="G58" s="5">
        <v>2</v>
      </c>
      <c r="H58" s="6">
        <f>VLOOKUP(F58,'[1] J G HOSIARY'!$C$4:$E$38,3,FALSE)</f>
        <v>220</v>
      </c>
      <c r="I58" s="6">
        <f t="shared" si="0"/>
        <v>440</v>
      </c>
      <c r="J58" s="5"/>
    </row>
    <row r="59" spans="1:10" s="4" customFormat="1">
      <c r="A59" s="7">
        <v>55</v>
      </c>
      <c r="B59" s="5" t="s">
        <v>142</v>
      </c>
      <c r="C59" s="5" t="s">
        <v>143</v>
      </c>
      <c r="D59" s="9" t="s">
        <v>144</v>
      </c>
      <c r="E59" s="21" t="s">
        <v>11</v>
      </c>
      <c r="F59" s="5" t="s">
        <v>10</v>
      </c>
      <c r="G59" s="5">
        <v>10</v>
      </c>
      <c r="H59" s="6">
        <f>VLOOKUP(F59,'[1] J G HOSIARY'!$C$4:$E$38,3,FALSE)</f>
        <v>330</v>
      </c>
      <c r="I59" s="6">
        <f t="shared" si="0"/>
        <v>3300</v>
      </c>
      <c r="J59" s="5"/>
    </row>
    <row r="60" spans="1:10" s="4" customFormat="1">
      <c r="A60" s="7">
        <v>56</v>
      </c>
      <c r="B60" s="5" t="s">
        <v>145</v>
      </c>
      <c r="C60" s="5" t="s">
        <v>146</v>
      </c>
      <c r="D60" s="9" t="s">
        <v>147</v>
      </c>
      <c r="E60" s="21" t="s">
        <v>11</v>
      </c>
      <c r="F60" s="5" t="s">
        <v>10</v>
      </c>
      <c r="G60" s="5">
        <v>3</v>
      </c>
      <c r="H60" s="6">
        <f>VLOOKUP(F60,'[1] J G HOSIARY'!$C$4:$E$38,3,FALSE)</f>
        <v>330</v>
      </c>
      <c r="I60" s="6">
        <f t="shared" si="0"/>
        <v>990</v>
      </c>
      <c r="J60" s="5"/>
    </row>
    <row r="61" spans="1:10" s="4" customFormat="1" ht="30">
      <c r="A61" s="7">
        <v>57</v>
      </c>
      <c r="B61" s="5" t="s">
        <v>78</v>
      </c>
      <c r="C61" s="5" t="s">
        <v>148</v>
      </c>
      <c r="D61" s="10" t="s">
        <v>149</v>
      </c>
      <c r="E61" s="21" t="s">
        <v>11</v>
      </c>
      <c r="F61" s="5" t="s">
        <v>8</v>
      </c>
      <c r="G61" s="5">
        <v>4</v>
      </c>
      <c r="H61" s="6">
        <f>VLOOKUP(F61,'[1] J G HOSIARY'!$C$4:$E$38,3,FALSE)</f>
        <v>209</v>
      </c>
      <c r="I61" s="6">
        <f t="shared" si="0"/>
        <v>836</v>
      </c>
      <c r="J61" s="5"/>
    </row>
    <row r="62" spans="1:10" s="4" customFormat="1" ht="30">
      <c r="A62" s="7">
        <v>58</v>
      </c>
      <c r="B62" s="5" t="s">
        <v>78</v>
      </c>
      <c r="C62" s="5" t="s">
        <v>150</v>
      </c>
      <c r="D62" s="10" t="s">
        <v>151</v>
      </c>
      <c r="E62" s="21" t="s">
        <v>11</v>
      </c>
      <c r="F62" s="5" t="s">
        <v>7</v>
      </c>
      <c r="G62" s="5">
        <v>8</v>
      </c>
      <c r="H62" s="6">
        <f>VLOOKUP(F62,'[1] J G HOSIARY'!$C$4:$E$38,3,FALSE)</f>
        <v>220</v>
      </c>
      <c r="I62" s="6">
        <f t="shared" si="0"/>
        <v>1760</v>
      </c>
      <c r="J62" s="5"/>
    </row>
    <row r="63" spans="1:10" s="4" customFormat="1">
      <c r="A63" s="7">
        <v>59</v>
      </c>
      <c r="B63" s="5" t="s">
        <v>78</v>
      </c>
      <c r="C63" s="5" t="s">
        <v>152</v>
      </c>
      <c r="D63" s="9" t="s">
        <v>153</v>
      </c>
      <c r="E63" s="21" t="s">
        <v>11</v>
      </c>
      <c r="F63" s="5" t="s">
        <v>21</v>
      </c>
      <c r="G63" s="5">
        <v>1</v>
      </c>
      <c r="H63" s="6">
        <f>VLOOKUP(F63,'[1] J G HOSIARY'!$C$4:$E$38,3,FALSE)</f>
        <v>231</v>
      </c>
      <c r="I63" s="6">
        <f t="shared" si="0"/>
        <v>231</v>
      </c>
      <c r="J63" s="5"/>
    </row>
    <row r="64" spans="1:10" s="4" customFormat="1">
      <c r="A64" s="36" t="s">
        <v>162</v>
      </c>
      <c r="B64" s="37"/>
      <c r="C64" s="37"/>
      <c r="D64" s="37"/>
      <c r="E64" s="37"/>
      <c r="F64" s="37"/>
      <c r="G64" s="37"/>
      <c r="H64" s="38"/>
      <c r="I64" s="14">
        <f>SUM(I5:I63)</f>
        <v>92991</v>
      </c>
      <c r="J64" s="22"/>
    </row>
    <row r="65" spans="1:10" s="4" customFormat="1">
      <c r="A65" s="15"/>
      <c r="B65" s="16"/>
      <c r="C65" s="16"/>
      <c r="D65" s="17"/>
      <c r="E65" s="16"/>
      <c r="F65" s="16"/>
      <c r="G65" s="8">
        <f>SUM(G5:G63)</f>
        <v>414</v>
      </c>
      <c r="H65" s="18"/>
      <c r="I65" s="18"/>
      <c r="J65" s="16"/>
    </row>
    <row r="66" spans="1:10" ht="36.75" customHeight="1">
      <c r="A66" s="23" t="s">
        <v>154</v>
      </c>
      <c r="B66" s="24"/>
      <c r="C66" s="24"/>
      <c r="D66" s="24"/>
      <c r="E66" s="24"/>
      <c r="F66" s="24"/>
      <c r="G66" s="24"/>
      <c r="H66" s="24"/>
      <c r="I66" s="25"/>
    </row>
    <row r="67" spans="1:10" ht="45" customHeight="1">
      <c r="A67" s="26" t="s">
        <v>23</v>
      </c>
      <c r="B67" s="27"/>
      <c r="C67" s="27"/>
      <c r="D67" s="27"/>
      <c r="E67" s="27"/>
      <c r="F67" s="27"/>
      <c r="G67" s="27"/>
      <c r="H67" s="27"/>
      <c r="I67" s="28"/>
    </row>
  </sheetData>
  <sortState ref="B5:K39">
    <sortCondition ref="B5:B39"/>
    <sortCondition ref="C5:C39"/>
  </sortState>
  <mergeCells count="7">
    <mergeCell ref="A66:I66"/>
    <mergeCell ref="A67:I67"/>
    <mergeCell ref="A3:E3"/>
    <mergeCell ref="F2:I2"/>
    <mergeCell ref="F3:I3"/>
    <mergeCell ref="A2:E2"/>
    <mergeCell ref="A64:H64"/>
  </mergeCells>
  <conditionalFormatting sqref="C68:C1048576 C4:C65">
    <cfRule type="duplicateValues" dxfId="0" priority="2"/>
  </conditionalFormatting>
  <pageMargins left="0.27559055118110237" right="0.15748031496062992" top="0.47244094488188981" bottom="0.6692913385826772" header="0.15748031496062992" footer="0.31496062992125984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2025-02-05T13:24:29Z</cp:lastPrinted>
  <dcterms:created xsi:type="dcterms:W3CDTF">2024-06-05T08:25:03Z</dcterms:created>
  <dcterms:modified xsi:type="dcterms:W3CDTF">2025-02-08T15:01:49Z</dcterms:modified>
</cp:coreProperties>
</file>