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AUG, BILL\"/>
    </mc:Choice>
  </mc:AlternateContent>
  <xr:revisionPtr revIDLastSave="0" documentId="13_ncr:1_{2ABB4226-69A0-4485-A68D-5EF3EB687928}" xr6:coauthVersionLast="36" xr6:coauthVersionMax="36" xr10:uidLastSave="{00000000-0000-0000-0000-000000000000}"/>
  <bookViews>
    <workbookView xWindow="0" yWindow="0" windowWidth="19200" windowHeight="8025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Invoice!$A$3:$M$52</definedName>
    <definedName name="_xlnm.Print_Titles" localSheetId="0">Invoice!$2:$2</definedName>
  </definedNames>
  <calcPr calcId="191029"/>
</workbook>
</file>

<file path=xl/calcChain.xml><?xml version="1.0" encoding="utf-8"?>
<calcChain xmlns="http://schemas.openxmlformats.org/spreadsheetml/2006/main">
  <c r="G50" i="1" l="1"/>
  <c r="I48" i="1"/>
  <c r="H48" i="1"/>
  <c r="L48" i="1" s="1"/>
  <c r="I47" i="1"/>
  <c r="H47" i="1"/>
  <c r="I46" i="1"/>
  <c r="H46" i="1"/>
  <c r="L46" i="1" s="1"/>
  <c r="I45" i="1"/>
  <c r="H45" i="1"/>
  <c r="I44" i="1"/>
  <c r="H44" i="1"/>
  <c r="L44" i="1" s="1"/>
  <c r="I43" i="1"/>
  <c r="H43" i="1"/>
  <c r="I42" i="1"/>
  <c r="H42" i="1"/>
  <c r="L42" i="1" s="1"/>
  <c r="A42" i="1"/>
  <c r="A43" i="1" s="1"/>
  <c r="A44" i="1" s="1"/>
  <c r="A45" i="1" s="1"/>
  <c r="I41" i="1"/>
  <c r="H41" i="1"/>
  <c r="I40" i="1"/>
  <c r="H40" i="1"/>
  <c r="I39" i="1"/>
  <c r="H39" i="1"/>
  <c r="I38" i="1"/>
  <c r="H38" i="1"/>
  <c r="A38" i="1"/>
  <c r="A39" i="1" s="1"/>
  <c r="I37" i="1"/>
  <c r="H37" i="1"/>
  <c r="I36" i="1"/>
  <c r="H36" i="1"/>
  <c r="I35" i="1"/>
  <c r="H35" i="1"/>
  <c r="L35" i="1" s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A20" i="1"/>
  <c r="A21" i="1" s="1"/>
  <c r="A22" i="1" s="1"/>
  <c r="A23" i="1" s="1"/>
  <c r="A24" i="1" s="1"/>
  <c r="A25" i="1" s="1"/>
  <c r="A26" i="1" s="1"/>
  <c r="A27" i="1" s="1"/>
  <c r="A28" i="1" s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L6" i="1" l="1"/>
  <c r="L12" i="1"/>
  <c r="L14" i="1"/>
  <c r="L16" i="1"/>
  <c r="L18" i="1"/>
  <c r="L39" i="1"/>
  <c r="L41" i="1"/>
  <c r="L32" i="1"/>
  <c r="L34" i="1"/>
  <c r="L10" i="1"/>
  <c r="L7" i="1"/>
  <c r="L19" i="1"/>
  <c r="L36" i="1"/>
  <c r="L21" i="1"/>
  <c r="L23" i="1"/>
  <c r="L25" i="1"/>
  <c r="L27" i="1"/>
  <c r="L29" i="1"/>
  <c r="L31" i="1"/>
  <c r="L33" i="1"/>
  <c r="L38" i="1"/>
  <c r="L45" i="1"/>
  <c r="L43" i="1"/>
  <c r="L30" i="1"/>
  <c r="L13" i="1"/>
  <c r="L17" i="1"/>
  <c r="L4" i="1"/>
  <c r="L9" i="1"/>
  <c r="L11" i="1"/>
  <c r="L40" i="1"/>
  <c r="L5" i="1"/>
  <c r="L8" i="1"/>
  <c r="L15" i="1"/>
  <c r="L20" i="1"/>
  <c r="L22" i="1"/>
  <c r="L24" i="1"/>
  <c r="L26" i="1"/>
  <c r="L28" i="1"/>
  <c r="L37" i="1"/>
  <c r="L47" i="1"/>
  <c r="L49" i="1" l="1"/>
</calcChain>
</file>

<file path=xl/sharedStrings.xml><?xml version="1.0" encoding="utf-8"?>
<sst xmlns="http://schemas.openxmlformats.org/spreadsheetml/2006/main" count="290" uniqueCount="135">
  <si>
    <t>Thanking you for your business.
PRAGATI LOGISTICS</t>
  </si>
  <si>
    <t>FROM</t>
  </si>
  <si>
    <t>RATE</t>
  </si>
  <si>
    <t>HML</t>
  </si>
  <si>
    <t>DD.CH.</t>
  </si>
  <si>
    <t>LR CH.</t>
  </si>
  <si>
    <t>DESTINATION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</si>
  <si>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</si>
  <si>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SL.</t>
  </si>
  <si>
    <t>DATE</t>
  </si>
  <si>
    <t>CASE</t>
  </si>
  <si>
    <t>AMT.</t>
  </si>
  <si>
    <t>INVOICE
PRAGATI LOGISTICS,SAMANTA SAHI KHUNTIA LANE,8984191006
GST No: 21AGHPB9356M1Z9</t>
  </si>
  <si>
    <t>PRODUCT</t>
  </si>
  <si>
    <t>CTC</t>
  </si>
  <si>
    <t>AGARBATTI</t>
  </si>
  <si>
    <t>PHENYLE</t>
  </si>
  <si>
    <t>ROURKELA</t>
  </si>
  <si>
    <t>DHENKANAL</t>
  </si>
  <si>
    <t>BHUBANESWAR</t>
  </si>
  <si>
    <t>JAJPUR TOWN</t>
  </si>
  <si>
    <t>INV. NO.</t>
  </si>
  <si>
    <t>SUNDERGARH</t>
  </si>
  <si>
    <t xml:space="preserve">
DHP INTERNATIONAL
Address: 504, MAHATAB ROAD, BACK SIDE OF JMG HERO,CUTTACK,-753001 ODISHA,7978629868
GST No: 21AIAPD5228R1ZC
</t>
  </si>
  <si>
    <t>UMERKOT</t>
  </si>
  <si>
    <t>RAYAGADA</t>
  </si>
  <si>
    <t>BANKI</t>
  </si>
  <si>
    <t>BASUDEVPUR</t>
  </si>
  <si>
    <t>BOUDH</t>
  </si>
  <si>
    <t>JAJPUR ROAD</t>
  </si>
  <si>
    <t>TALCHER</t>
  </si>
  <si>
    <t>LR NO.</t>
  </si>
  <si>
    <t>JALESWAR</t>
  </si>
  <si>
    <t>SCRUBER</t>
  </si>
  <si>
    <t>KOTPAD</t>
  </si>
  <si>
    <t>SORO</t>
  </si>
  <si>
    <t>MALKANGIRI</t>
  </si>
  <si>
    <t>Kindly, verify &amp; confirm within 7 days, else GST will be filed by 20th SEPT, 2024. 
GST to be paid by Consignor under Reverse Charge Mechanism(RCM) as per GST.</t>
  </si>
  <si>
    <t>01/8/2024</t>
  </si>
  <si>
    <t>PL/MA/05967</t>
  </si>
  <si>
    <t>220</t>
  </si>
  <si>
    <t>02/8/2024</t>
  </si>
  <si>
    <t>PL/MA/06002</t>
  </si>
  <si>
    <t>06/8/2024</t>
  </si>
  <si>
    <t>PL/JA/10269</t>
  </si>
  <si>
    <t>229</t>
  </si>
  <si>
    <t>JEYPORE</t>
  </si>
  <si>
    <t>PL/JA/10295</t>
  </si>
  <si>
    <t>227</t>
  </si>
  <si>
    <t>PL/JA/10311</t>
  </si>
  <si>
    <t>225</t>
  </si>
  <si>
    <t>PL/JA/10359</t>
  </si>
  <si>
    <t>PL/MA/06235</t>
  </si>
  <si>
    <t>233</t>
  </si>
  <si>
    <t>07/8/2024</t>
  </si>
  <si>
    <t>PL/MA/06295</t>
  </si>
  <si>
    <t>237</t>
  </si>
  <si>
    <t>08/8/2024</t>
  </si>
  <si>
    <t>PL/MA/06305</t>
  </si>
  <si>
    <t>235</t>
  </si>
  <si>
    <t>PL/MA/06306</t>
  </si>
  <si>
    <t>238</t>
  </si>
  <si>
    <t>BERHAMPUR</t>
  </si>
  <si>
    <t>10/8/2024</t>
  </si>
  <si>
    <t>PL/MA/06415</t>
  </si>
  <si>
    <t>241</t>
  </si>
  <si>
    <t>PL/MA/06416</t>
  </si>
  <si>
    <t>240</t>
  </si>
  <si>
    <t>PL/MA/06417</t>
  </si>
  <si>
    <t>244</t>
  </si>
  <si>
    <t>13/8/2024</t>
  </si>
  <si>
    <t>PL/DO/09234</t>
  </si>
  <si>
    <t>246</t>
  </si>
  <si>
    <t>PL/DO/09235</t>
  </si>
  <si>
    <t>247</t>
  </si>
  <si>
    <t>PURI</t>
  </si>
  <si>
    <t>PL/DO/09245</t>
  </si>
  <si>
    <t>248</t>
  </si>
  <si>
    <t>PANIKOILI</t>
  </si>
  <si>
    <t>14/8/2024</t>
  </si>
  <si>
    <t>PL/DO/09378</t>
  </si>
  <si>
    <t>252</t>
  </si>
  <si>
    <t>NIMAPARA</t>
  </si>
  <si>
    <t>15/8/2024</t>
  </si>
  <si>
    <t>PL/DO/09414</t>
  </si>
  <si>
    <t>253</t>
  </si>
  <si>
    <t>PL/DO/09443</t>
  </si>
  <si>
    <t>19/8/2024</t>
  </si>
  <si>
    <t>PL/DO/09656</t>
  </si>
  <si>
    <t>254</t>
  </si>
  <si>
    <t>PL/DO/09664</t>
  </si>
  <si>
    <t>259</t>
  </si>
  <si>
    <t>PL/DO/09665</t>
  </si>
  <si>
    <t>285</t>
  </si>
  <si>
    <t>PL/DO/09666</t>
  </si>
  <si>
    <t>256</t>
  </si>
  <si>
    <t>20/8/2024</t>
  </si>
  <si>
    <t>PL/MA/06831</t>
  </si>
  <si>
    <t>258</t>
  </si>
  <si>
    <t>BLEACHING</t>
  </si>
  <si>
    <t>PL/MA/06833</t>
  </si>
  <si>
    <t>257</t>
  </si>
  <si>
    <t>PL/MA/06834</t>
  </si>
  <si>
    <t>255</t>
  </si>
  <si>
    <t>CAMPHOR</t>
  </si>
  <si>
    <t>PL/MA/06835</t>
  </si>
  <si>
    <t>266</t>
  </si>
  <si>
    <t>22/8/2024</t>
  </si>
  <si>
    <t>PL/DO/09924</t>
  </si>
  <si>
    <t>269</t>
  </si>
  <si>
    <t>24/8/2024</t>
  </si>
  <si>
    <t>PL/DO/10104</t>
  </si>
  <si>
    <t>270</t>
  </si>
  <si>
    <t>PL/MA/07074</t>
  </si>
  <si>
    <t>271</t>
  </si>
  <si>
    <t>26/8/2024</t>
  </si>
  <si>
    <t>PL/MA/07158</t>
  </si>
  <si>
    <t>275</t>
  </si>
  <si>
    <t>PL/MA/07159</t>
  </si>
  <si>
    <t>277</t>
  </si>
  <si>
    <t>PL/MA/07160</t>
  </si>
  <si>
    <t>276</t>
  </si>
  <si>
    <t>28/8/2024</t>
  </si>
  <si>
    <t>PL/MA/07283</t>
  </si>
  <si>
    <t>282</t>
  </si>
  <si>
    <t>PL/MA/07284</t>
  </si>
  <si>
    <t>283</t>
  </si>
  <si>
    <t>29/8/2024</t>
  </si>
  <si>
    <t>PL/MA/07331</t>
  </si>
  <si>
    <t>287</t>
  </si>
  <si>
    <t>31/8/2024</t>
  </si>
  <si>
    <t>PL/MA/07523</t>
  </si>
  <si>
    <t>292</t>
  </si>
  <si>
    <t>(RUPEES FIFTY SEVEN THOUSAND THREE HUNDRED FORTY FIVE ONLY)</t>
  </si>
  <si>
    <t xml:space="preserve">Bill Date: 31/08/2024
Bill NO :  18567
Total Amount: 57345.00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</si>
</sst>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7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2" borderId="1" xfId="0" applyNumberFormat="1" applyFont="1" applyFill="1" applyBorder="1"/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0" fillId="2" borderId="7" xfId="0" applyNumberFormat="1" applyFont="1" applyFill="1" applyBorder="1"/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1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9526</xdr:rowOff>
    </xdr:from>
    <xdr:to>
      <xdr:col>7</xdr:col>
      <xdr:colOff>428625</xdr:colOff>
      <xdr:row>0</xdr:row>
      <xdr:rowOff>885826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6"/>
          <a:ext cx="454342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fice/Downloads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3">
          <cell r="B3" t="str">
            <v>DESTINATION</v>
          </cell>
          <cell r="C3" t="str">
            <v>PHENYLE RATE / CASE</v>
          </cell>
          <cell r="D3" t="str">
            <v>AGARBATI RATE / CASE</v>
          </cell>
        </row>
        <row r="4">
          <cell r="B4" t="str">
            <v>ANANDPUR</v>
          </cell>
          <cell r="C4">
            <v>75</v>
          </cell>
          <cell r="D4">
            <v>85</v>
          </cell>
          <cell r="E4">
            <v>100</v>
          </cell>
        </row>
        <row r="5">
          <cell r="B5" t="str">
            <v>ANGUL</v>
          </cell>
          <cell r="C5">
            <v>55</v>
          </cell>
          <cell r="D5">
            <v>65</v>
          </cell>
          <cell r="E5">
            <v>80</v>
          </cell>
        </row>
        <row r="6">
          <cell r="B6" t="str">
            <v>ASKA</v>
          </cell>
          <cell r="C6">
            <v>80</v>
          </cell>
          <cell r="D6">
            <v>90</v>
          </cell>
          <cell r="E6">
            <v>105</v>
          </cell>
        </row>
        <row r="7">
          <cell r="B7" t="str">
            <v>ATHAGARH</v>
          </cell>
          <cell r="C7">
            <v>45</v>
          </cell>
          <cell r="D7">
            <v>55</v>
          </cell>
          <cell r="E7">
            <v>70</v>
          </cell>
        </row>
        <row r="8">
          <cell r="B8" t="str">
            <v>BALASORE</v>
          </cell>
          <cell r="C8">
            <v>70</v>
          </cell>
          <cell r="D8">
            <v>80</v>
          </cell>
          <cell r="E8">
            <v>95</v>
          </cell>
        </row>
        <row r="9">
          <cell r="B9" t="str">
            <v>BALIAPAL</v>
          </cell>
          <cell r="C9">
            <v>85</v>
          </cell>
          <cell r="D9">
            <v>95</v>
          </cell>
          <cell r="E9">
            <v>110</v>
          </cell>
        </row>
        <row r="10">
          <cell r="B10" t="str">
            <v>BANAMALIPUR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BANKI</v>
          </cell>
          <cell r="C11">
            <v>45</v>
          </cell>
          <cell r="D11">
            <v>55</v>
          </cell>
          <cell r="E11">
            <v>70</v>
          </cell>
        </row>
        <row r="12">
          <cell r="B12" t="str">
            <v>BARAGARH</v>
          </cell>
          <cell r="C12">
            <v>90</v>
          </cell>
          <cell r="D12">
            <v>100</v>
          </cell>
          <cell r="E12">
            <v>115</v>
          </cell>
        </row>
        <row r="13">
          <cell r="B13" t="str">
            <v>BARANGA</v>
          </cell>
          <cell r="C13">
            <v>45</v>
          </cell>
          <cell r="D13">
            <v>55</v>
          </cell>
          <cell r="E13">
            <v>70</v>
          </cell>
        </row>
        <row r="14">
          <cell r="B14" t="str">
            <v>BARBIL</v>
          </cell>
          <cell r="C14">
            <v>70</v>
          </cell>
          <cell r="D14">
            <v>80</v>
          </cell>
          <cell r="E14">
            <v>95</v>
          </cell>
        </row>
        <row r="15">
          <cell r="B15" t="str">
            <v>BARIPADA</v>
          </cell>
          <cell r="C15">
            <v>80</v>
          </cell>
          <cell r="D15">
            <v>90</v>
          </cell>
          <cell r="E15">
            <v>105</v>
          </cell>
        </row>
        <row r="16">
          <cell r="B16" t="str">
            <v>BARPALI</v>
          </cell>
          <cell r="C16">
            <v>110</v>
          </cell>
          <cell r="D16">
            <v>120</v>
          </cell>
          <cell r="E16">
            <v>135</v>
          </cell>
        </row>
        <row r="17">
          <cell r="B17" t="str">
            <v>BASUDEVPUR</v>
          </cell>
          <cell r="C17">
            <v>90</v>
          </cell>
          <cell r="D17">
            <v>100</v>
          </cell>
          <cell r="E17">
            <v>115</v>
          </cell>
        </row>
        <row r="18">
          <cell r="B18" t="str">
            <v>BELPAHAD</v>
          </cell>
          <cell r="C18">
            <v>125</v>
          </cell>
          <cell r="D18">
            <v>135</v>
          </cell>
          <cell r="E18">
            <v>150</v>
          </cell>
        </row>
        <row r="19">
          <cell r="B19" t="str">
            <v>BERHAMPUR</v>
          </cell>
          <cell r="C19">
            <v>75</v>
          </cell>
          <cell r="D19">
            <v>85</v>
          </cell>
          <cell r="E19">
            <v>100</v>
          </cell>
        </row>
        <row r="20">
          <cell r="B20" t="str">
            <v>BHADRAK</v>
          </cell>
          <cell r="C20">
            <v>45</v>
          </cell>
          <cell r="D20">
            <v>55</v>
          </cell>
          <cell r="E20">
            <v>70</v>
          </cell>
        </row>
        <row r="21">
          <cell r="B21" t="str">
            <v>BHANJANAGAR</v>
          </cell>
          <cell r="C21">
            <v>85</v>
          </cell>
          <cell r="D21">
            <v>95</v>
          </cell>
          <cell r="E21">
            <v>110</v>
          </cell>
        </row>
        <row r="22">
          <cell r="B22" t="str">
            <v>BHAWANIPATNA</v>
          </cell>
          <cell r="C22">
            <v>85</v>
          </cell>
          <cell r="D22">
            <v>95</v>
          </cell>
          <cell r="E22">
            <v>110</v>
          </cell>
        </row>
        <row r="23">
          <cell r="B23" t="str">
            <v>BHUBANESWAR</v>
          </cell>
          <cell r="C23">
            <v>45</v>
          </cell>
          <cell r="D23">
            <v>55</v>
          </cell>
          <cell r="E23">
            <v>70</v>
          </cell>
        </row>
        <row r="24">
          <cell r="B24" t="str">
            <v>BOLANGIR</v>
          </cell>
          <cell r="C24">
            <v>75</v>
          </cell>
          <cell r="D24">
            <v>85</v>
          </cell>
          <cell r="E24">
            <v>100</v>
          </cell>
        </row>
        <row r="25">
          <cell r="B25" t="str">
            <v>BORIGUMMA</v>
          </cell>
          <cell r="C25">
            <v>115</v>
          </cell>
          <cell r="D25">
            <v>125</v>
          </cell>
          <cell r="E25">
            <v>140</v>
          </cell>
        </row>
        <row r="26">
          <cell r="B26" t="str">
            <v>BOUDH</v>
          </cell>
          <cell r="C26">
            <v>100</v>
          </cell>
          <cell r="D26">
            <v>110</v>
          </cell>
          <cell r="E26">
            <v>125</v>
          </cell>
        </row>
        <row r="27">
          <cell r="B27" t="str">
            <v>BRAJARAJNAGAR</v>
          </cell>
          <cell r="C27">
            <v>100</v>
          </cell>
          <cell r="D27">
            <v>110</v>
          </cell>
          <cell r="E27">
            <v>125</v>
          </cell>
        </row>
        <row r="28">
          <cell r="B28" t="str">
            <v>CHANDBALI</v>
          </cell>
          <cell r="C28">
            <v>65</v>
          </cell>
          <cell r="D28">
            <v>75</v>
          </cell>
          <cell r="E28">
            <v>90</v>
          </cell>
        </row>
        <row r="29">
          <cell r="B29" t="str">
            <v>CHATRACHAKADA</v>
          </cell>
          <cell r="C29">
            <v>65</v>
          </cell>
          <cell r="D29">
            <v>75</v>
          </cell>
          <cell r="E29">
            <v>90</v>
          </cell>
        </row>
        <row r="30">
          <cell r="B30" t="str">
            <v>CHHATRAPUR</v>
          </cell>
          <cell r="C30">
            <v>85</v>
          </cell>
          <cell r="D30">
            <v>95</v>
          </cell>
          <cell r="E30">
            <v>110</v>
          </cell>
        </row>
        <row r="31">
          <cell r="B31" t="str">
            <v>DENGAPOLA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DERABISHI</v>
          </cell>
          <cell r="C32">
            <v>45</v>
          </cell>
          <cell r="D32">
            <v>55</v>
          </cell>
          <cell r="E32">
            <v>70</v>
          </cell>
        </row>
        <row r="33">
          <cell r="B33" t="str">
            <v>DHAMNAGAR</v>
          </cell>
          <cell r="C33">
            <v>100</v>
          </cell>
          <cell r="D33">
            <v>110</v>
          </cell>
          <cell r="E33">
            <v>125</v>
          </cell>
        </row>
        <row r="34">
          <cell r="B34" t="str">
            <v>DHENKANAL</v>
          </cell>
          <cell r="C34">
            <v>45</v>
          </cell>
          <cell r="D34">
            <v>55</v>
          </cell>
          <cell r="E34">
            <v>70</v>
          </cell>
        </row>
        <row r="35">
          <cell r="B35" t="str">
            <v>DIGAPAHANDI</v>
          </cell>
          <cell r="C35">
            <v>100</v>
          </cell>
          <cell r="D35">
            <v>110</v>
          </cell>
          <cell r="E35">
            <v>125</v>
          </cell>
        </row>
        <row r="36">
          <cell r="B36" t="str">
            <v>FAKIRPUR</v>
          </cell>
          <cell r="C36">
            <v>100</v>
          </cell>
          <cell r="D36">
            <v>110</v>
          </cell>
          <cell r="E36">
            <v>125</v>
          </cell>
        </row>
        <row r="37">
          <cell r="B37" t="str">
            <v>HARIPUR HAT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ITAMATI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JAGATSINGHPUR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ROAD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JAJPUR TOWN</v>
          </cell>
          <cell r="C41">
            <v>45</v>
          </cell>
          <cell r="D41">
            <v>55</v>
          </cell>
          <cell r="E41">
            <v>70</v>
          </cell>
        </row>
        <row r="42">
          <cell r="B42" t="str">
            <v>JALESWAR</v>
          </cell>
          <cell r="C42">
            <v>90</v>
          </cell>
          <cell r="D42">
            <v>100</v>
          </cell>
          <cell r="E42">
            <v>115</v>
          </cell>
        </row>
        <row r="43">
          <cell r="B43" t="str">
            <v>JASIPUR</v>
          </cell>
          <cell r="C43">
            <v>90</v>
          </cell>
          <cell r="D43">
            <v>100</v>
          </cell>
          <cell r="E43">
            <v>115</v>
          </cell>
        </row>
        <row r="44">
          <cell r="B44" t="str">
            <v>JATNI</v>
          </cell>
          <cell r="C44">
            <v>45</v>
          </cell>
          <cell r="D44">
            <v>55</v>
          </cell>
          <cell r="E44">
            <v>70</v>
          </cell>
        </row>
        <row r="45">
          <cell r="B45" t="str">
            <v>JEYPORE</v>
          </cell>
          <cell r="C45">
            <v>90</v>
          </cell>
          <cell r="D45">
            <v>100</v>
          </cell>
          <cell r="E45">
            <v>115</v>
          </cell>
        </row>
        <row r="46">
          <cell r="B46" t="str">
            <v>KALUPADA GHAT</v>
          </cell>
          <cell r="C46">
            <v>85</v>
          </cell>
          <cell r="D46">
            <v>95</v>
          </cell>
          <cell r="E46">
            <v>110</v>
          </cell>
        </row>
        <row r="47">
          <cell r="B47" t="str">
            <v>KAMAKHYANAGAR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KENDRAPARA</v>
          </cell>
          <cell r="C48">
            <v>45</v>
          </cell>
          <cell r="D48">
            <v>55</v>
          </cell>
          <cell r="E48">
            <v>70</v>
          </cell>
        </row>
        <row r="49">
          <cell r="B49" t="str">
            <v>KESINGA</v>
          </cell>
          <cell r="C49">
            <v>110</v>
          </cell>
          <cell r="D49">
            <v>120</v>
          </cell>
          <cell r="E49">
            <v>135</v>
          </cell>
        </row>
        <row r="50">
          <cell r="B50" t="str">
            <v>KHURDA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KONARK</v>
          </cell>
          <cell r="C51">
            <v>45</v>
          </cell>
          <cell r="D51">
            <v>55</v>
          </cell>
          <cell r="E51">
            <v>70</v>
          </cell>
        </row>
        <row r="52">
          <cell r="B52" t="str">
            <v>KORAPUT</v>
          </cell>
          <cell r="C52">
            <v>90</v>
          </cell>
          <cell r="D52">
            <v>100</v>
          </cell>
          <cell r="E52">
            <v>115</v>
          </cell>
        </row>
        <row r="53">
          <cell r="B53" t="str">
            <v>KOTPAD</v>
          </cell>
          <cell r="C53">
            <v>115</v>
          </cell>
          <cell r="D53">
            <v>125</v>
          </cell>
          <cell r="E53">
            <v>140</v>
          </cell>
        </row>
        <row r="54">
          <cell r="B54" t="str">
            <v>KUAKHIA</v>
          </cell>
          <cell r="C54">
            <v>45</v>
          </cell>
          <cell r="D54">
            <v>55</v>
          </cell>
          <cell r="E54">
            <v>70</v>
          </cell>
        </row>
        <row r="55">
          <cell r="B55" t="str">
            <v>KUNDILO</v>
          </cell>
          <cell r="C55">
            <v>65</v>
          </cell>
          <cell r="D55">
            <v>75</v>
          </cell>
          <cell r="E55">
            <v>90</v>
          </cell>
        </row>
        <row r="56">
          <cell r="B56" t="str">
            <v>MALKANGIRI</v>
          </cell>
          <cell r="C56">
            <v>85</v>
          </cell>
          <cell r="D56">
            <v>95</v>
          </cell>
          <cell r="E56">
            <v>110</v>
          </cell>
        </row>
        <row r="57">
          <cell r="B57" t="str">
            <v>NABARANGPUR</v>
          </cell>
          <cell r="C57">
            <v>100</v>
          </cell>
          <cell r="D57">
            <v>110</v>
          </cell>
          <cell r="E57">
            <v>125</v>
          </cell>
        </row>
        <row r="58">
          <cell r="B58" t="str">
            <v>NAYAGARH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NIALI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NIMAPARA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PANIKOILI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PANKAPAL</v>
          </cell>
          <cell r="C62">
            <v>45</v>
          </cell>
          <cell r="D62">
            <v>55</v>
          </cell>
          <cell r="E62">
            <v>70</v>
          </cell>
        </row>
        <row r="63">
          <cell r="B63" t="str">
            <v>PARALAKHEMUNDI</v>
          </cell>
          <cell r="C63">
            <v>125</v>
          </cell>
          <cell r="D63">
            <v>135</v>
          </cell>
          <cell r="E63">
            <v>150</v>
          </cell>
        </row>
        <row r="64">
          <cell r="B64" t="str">
            <v>PATAPUR</v>
          </cell>
          <cell r="C64">
            <v>70</v>
          </cell>
          <cell r="D64">
            <v>80</v>
          </cell>
          <cell r="E64">
            <v>95</v>
          </cell>
        </row>
        <row r="65">
          <cell r="B65" t="str">
            <v>PATRAPARA</v>
          </cell>
          <cell r="C65">
            <v>45</v>
          </cell>
          <cell r="D65">
            <v>55</v>
          </cell>
          <cell r="E65">
            <v>70</v>
          </cell>
        </row>
        <row r="66">
          <cell r="B66" t="str">
            <v>PHULBANI</v>
          </cell>
          <cell r="C66">
            <v>105</v>
          </cell>
          <cell r="D66">
            <v>115</v>
          </cell>
          <cell r="E66">
            <v>130</v>
          </cell>
        </row>
        <row r="67">
          <cell r="B67" t="str">
            <v>PIPILI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PURI</v>
          </cell>
          <cell r="C68">
            <v>45</v>
          </cell>
          <cell r="D68">
            <v>55</v>
          </cell>
          <cell r="E68">
            <v>70</v>
          </cell>
        </row>
        <row r="69">
          <cell r="B69" t="str">
            <v>RAIRANGPUR</v>
          </cell>
          <cell r="C69">
            <v>90</v>
          </cell>
          <cell r="D69">
            <v>100</v>
          </cell>
          <cell r="E69">
            <v>115</v>
          </cell>
        </row>
        <row r="70">
          <cell r="B70" t="str">
            <v>RAJ NILAGIRI</v>
          </cell>
          <cell r="C70">
            <v>85</v>
          </cell>
          <cell r="D70">
            <v>95</v>
          </cell>
          <cell r="E70">
            <v>110</v>
          </cell>
        </row>
        <row r="71">
          <cell r="B71" t="str">
            <v>RAJGANGPUR</v>
          </cell>
          <cell r="C71">
            <v>90</v>
          </cell>
          <cell r="D71">
            <v>100</v>
          </cell>
          <cell r="E71">
            <v>115</v>
          </cell>
        </row>
        <row r="72">
          <cell r="B72" t="str">
            <v>RAMESWARPUR</v>
          </cell>
          <cell r="C72">
            <v>65</v>
          </cell>
          <cell r="D72">
            <v>75</v>
          </cell>
          <cell r="E72">
            <v>90</v>
          </cell>
        </row>
        <row r="73">
          <cell r="B73" t="str">
            <v>RAYAGADA</v>
          </cell>
          <cell r="C73">
            <v>95</v>
          </cell>
          <cell r="D73">
            <v>105</v>
          </cell>
          <cell r="E73">
            <v>120</v>
          </cell>
        </row>
        <row r="74">
          <cell r="B74" t="str">
            <v>ROURKELA</v>
          </cell>
          <cell r="C74">
            <v>80</v>
          </cell>
          <cell r="D74">
            <v>90</v>
          </cell>
          <cell r="E74">
            <v>105</v>
          </cell>
        </row>
        <row r="75">
          <cell r="B75" t="str">
            <v>SAHADEV KHUNTA</v>
          </cell>
          <cell r="C75">
            <v>70</v>
          </cell>
          <cell r="D75">
            <v>80</v>
          </cell>
          <cell r="E75">
            <v>95</v>
          </cell>
        </row>
        <row r="76">
          <cell r="B76" t="str">
            <v>SALIPUR</v>
          </cell>
          <cell r="C76">
            <v>45</v>
          </cell>
          <cell r="D76">
            <v>55</v>
          </cell>
          <cell r="E76">
            <v>70</v>
          </cell>
        </row>
        <row r="77">
          <cell r="B77" t="str">
            <v>SAMBALPUR</v>
          </cell>
          <cell r="C77">
            <v>80</v>
          </cell>
          <cell r="D77">
            <v>90</v>
          </cell>
          <cell r="E77">
            <v>105</v>
          </cell>
        </row>
        <row r="78">
          <cell r="B78" t="str">
            <v>SIMILIGUDA</v>
          </cell>
          <cell r="C78">
            <v>100</v>
          </cell>
          <cell r="D78">
            <v>110</v>
          </cell>
          <cell r="E78">
            <v>125</v>
          </cell>
        </row>
        <row r="79">
          <cell r="B79" t="str">
            <v>SONEPUR</v>
          </cell>
          <cell r="C79">
            <v>105</v>
          </cell>
          <cell r="D79">
            <v>115</v>
          </cell>
          <cell r="E79">
            <v>130</v>
          </cell>
        </row>
        <row r="80">
          <cell r="B80" t="str">
            <v>SORO</v>
          </cell>
          <cell r="C80">
            <v>70</v>
          </cell>
          <cell r="D80">
            <v>80</v>
          </cell>
          <cell r="E80">
            <v>95</v>
          </cell>
        </row>
        <row r="81">
          <cell r="B81" t="str">
            <v>SUNDERGARH</v>
          </cell>
          <cell r="C81">
            <v>110</v>
          </cell>
          <cell r="D81">
            <v>120</v>
          </cell>
          <cell r="E81">
            <v>135</v>
          </cell>
        </row>
        <row r="82">
          <cell r="B82" t="str">
            <v>TALCHER</v>
          </cell>
          <cell r="C82">
            <v>45</v>
          </cell>
          <cell r="D82">
            <v>55</v>
          </cell>
          <cell r="E82">
            <v>70</v>
          </cell>
        </row>
        <row r="83">
          <cell r="B83" t="str">
            <v>TITILAGARH</v>
          </cell>
          <cell r="C83">
            <v>90</v>
          </cell>
          <cell r="D83">
            <v>100</v>
          </cell>
          <cell r="E83">
            <v>115</v>
          </cell>
        </row>
        <row r="84">
          <cell r="B84" t="str">
            <v>ULUNDA</v>
          </cell>
          <cell r="C84">
            <v>115</v>
          </cell>
          <cell r="D84">
            <v>125</v>
          </cell>
          <cell r="E84">
            <v>140</v>
          </cell>
        </row>
        <row r="85">
          <cell r="B85" t="str">
            <v>UMERKOT</v>
          </cell>
          <cell r="C85">
            <v>105</v>
          </cell>
          <cell r="D85">
            <v>115</v>
          </cell>
          <cell r="E85">
            <v>130</v>
          </cell>
        </row>
        <row r="86">
          <cell r="B86" t="str">
            <v>KULAILO</v>
          </cell>
          <cell r="C86">
            <v>45</v>
          </cell>
          <cell r="D86">
            <v>55</v>
          </cell>
          <cell r="E86">
            <v>70</v>
          </cell>
        </row>
        <row r="87">
          <cell r="B87" t="str">
            <v>JHARSUGUDA</v>
          </cell>
          <cell r="C87">
            <v>80</v>
          </cell>
          <cell r="D87">
            <v>90</v>
          </cell>
          <cell r="E87">
            <v>105</v>
          </cell>
        </row>
        <row r="88">
          <cell r="B88" t="str">
            <v>GANJAM</v>
          </cell>
          <cell r="C88">
            <v>85</v>
          </cell>
          <cell r="D88">
            <v>95</v>
          </cell>
          <cell r="E88">
            <v>110</v>
          </cell>
        </row>
        <row r="89">
          <cell r="B89" t="str">
            <v>SIMILIA</v>
          </cell>
          <cell r="C89">
            <v>70</v>
          </cell>
          <cell r="D89">
            <v>80</v>
          </cell>
          <cell r="E89">
            <v>95</v>
          </cell>
        </row>
        <row r="90">
          <cell r="B90"/>
          <cell r="C90"/>
          <cell r="D90"/>
          <cell r="E90"/>
        </row>
        <row r="91">
          <cell r="B91"/>
          <cell r="C91"/>
          <cell r="D91"/>
          <cell r="E91"/>
        </row>
        <row r="92">
          <cell r="B92"/>
          <cell r="C92"/>
          <cell r="D92"/>
          <cell r="E92"/>
        </row>
        <row r="93">
          <cell r="B93"/>
          <cell r="C93"/>
          <cell r="D93"/>
        </row>
        <row r="94">
          <cell r="B94"/>
          <cell r="C94"/>
          <cell r="D94"/>
        </row>
        <row r="95">
          <cell r="B95"/>
          <cell r="C95"/>
          <cell r="D95"/>
        </row>
      </sheetData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topLeftCell="A37" workbookViewId="0">
      <selection activeCell="R45" sqref="R45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7" style="2" customWidth="1"/>
    <col min="9" max="9" width="6.5703125" style="2" bestFit="1" customWidth="1"/>
    <col min="10" max="10" width="7.140625" style="2" bestFit="1" customWidth="1"/>
    <col min="11" max="11" width="7.140625" style="2" customWidth="1"/>
    <col min="12" max="12" width="8.5703125" style="2" bestFit="1" customWidth="1"/>
    <col min="13" max="13" width="11.140625" style="1" customWidth="1"/>
    <col min="14" max="14" width="9.140625" style="1"/>
    <col min="15" max="15" width="1" style="1" bestFit="1" customWidth="1"/>
    <col min="16" max="16384" width="9.140625" style="1"/>
  </cols>
  <sheetData>
    <row r="1" spans="1:15" ht="76.5" customHeight="1" thickBot="1">
      <c r="A1" s="28"/>
      <c r="B1" s="29"/>
      <c r="C1" s="29"/>
      <c r="D1" s="29"/>
      <c r="E1" s="29"/>
      <c r="F1" s="29"/>
      <c r="G1" s="29"/>
      <c r="H1" s="30"/>
      <c r="I1" s="31" t="s">
        <v>12</v>
      </c>
      <c r="J1" s="31"/>
      <c r="K1" s="31"/>
      <c r="L1" s="32"/>
    </row>
    <row r="2" spans="1:15" ht="63.75" customHeight="1" thickBot="1">
      <c r="A2" s="28" t="s">
        <v>23</v>
      </c>
      <c r="B2" s="29"/>
      <c r="C2" s="29"/>
      <c r="D2" s="29"/>
      <c r="E2" s="29"/>
      <c r="F2" s="29"/>
      <c r="G2" s="29"/>
      <c r="H2" s="30"/>
      <c r="I2" s="31" t="s">
        <v>134</v>
      </c>
      <c r="J2" s="31"/>
      <c r="K2" s="31"/>
      <c r="L2" s="32"/>
      <c r="N2" s="2"/>
      <c r="O2" s="1" t="s">
        <v>7</v>
      </c>
    </row>
    <row r="3" spans="1:15" s="6" customFormat="1">
      <c r="A3" s="7" t="s">
        <v>8</v>
      </c>
      <c r="B3" s="7" t="s">
        <v>9</v>
      </c>
      <c r="C3" s="7" t="s">
        <v>31</v>
      </c>
      <c r="D3" s="7" t="s">
        <v>21</v>
      </c>
      <c r="E3" s="7" t="s">
        <v>1</v>
      </c>
      <c r="F3" s="7" t="s">
        <v>6</v>
      </c>
      <c r="G3" s="7" t="s">
        <v>10</v>
      </c>
      <c r="H3" s="8" t="s">
        <v>2</v>
      </c>
      <c r="I3" s="8" t="s">
        <v>3</v>
      </c>
      <c r="J3" s="8" t="s">
        <v>4</v>
      </c>
      <c r="K3" s="8" t="s">
        <v>5</v>
      </c>
      <c r="L3" s="8" t="s">
        <v>11</v>
      </c>
      <c r="M3" s="9" t="s">
        <v>13</v>
      </c>
    </row>
    <row r="4" spans="1:15" s="6" customFormat="1">
      <c r="A4" s="10">
        <v>1</v>
      </c>
      <c r="B4" s="4" t="s">
        <v>38</v>
      </c>
      <c r="C4" s="4" t="s">
        <v>39</v>
      </c>
      <c r="D4" s="4" t="s">
        <v>40</v>
      </c>
      <c r="E4" s="11" t="s">
        <v>14</v>
      </c>
      <c r="F4" s="4" t="s">
        <v>36</v>
      </c>
      <c r="G4" s="4">
        <v>41</v>
      </c>
      <c r="H4" s="15">
        <f>VLOOKUP(F4,'[1]DHP INTER'!$B$3:$C$95,2,FALSE)</f>
        <v>85</v>
      </c>
      <c r="I4" s="5">
        <f t="shared" ref="I4:I48" si="0">G4*2</f>
        <v>82</v>
      </c>
      <c r="J4" s="5">
        <v>410</v>
      </c>
      <c r="K4" s="5">
        <v>25</v>
      </c>
      <c r="L4" s="5">
        <f t="shared" ref="L4:L48" si="1">G4*H4+I4+J4+K4</f>
        <v>4002</v>
      </c>
      <c r="M4" s="12" t="s">
        <v>16</v>
      </c>
    </row>
    <row r="5" spans="1:15" s="6" customFormat="1">
      <c r="A5" s="10">
        <v>2</v>
      </c>
      <c r="B5" s="4" t="s">
        <v>41</v>
      </c>
      <c r="C5" s="4" t="s">
        <v>42</v>
      </c>
      <c r="D5" s="4" t="s">
        <v>40</v>
      </c>
      <c r="E5" s="11" t="s">
        <v>14</v>
      </c>
      <c r="F5" s="4" t="s">
        <v>36</v>
      </c>
      <c r="G5" s="4">
        <v>13</v>
      </c>
      <c r="H5" s="5">
        <f>VLOOKUP(F5,'[1]DHP INTER'!$B$3:$D$102,3,FALSE)</f>
        <v>95</v>
      </c>
      <c r="I5" s="5">
        <f t="shared" si="0"/>
        <v>26</v>
      </c>
      <c r="J5" s="5">
        <v>130</v>
      </c>
      <c r="K5" s="5">
        <v>25</v>
      </c>
      <c r="L5" s="5">
        <f t="shared" si="1"/>
        <v>1416</v>
      </c>
      <c r="M5" s="12" t="s">
        <v>15</v>
      </c>
    </row>
    <row r="6" spans="1:15" s="6" customFormat="1">
      <c r="A6" s="10">
        <v>3</v>
      </c>
      <c r="B6" s="4" t="s">
        <v>43</v>
      </c>
      <c r="C6" s="4" t="s">
        <v>44</v>
      </c>
      <c r="D6" s="4" t="s">
        <v>45</v>
      </c>
      <c r="E6" s="11" t="s">
        <v>14</v>
      </c>
      <c r="F6" s="4" t="s">
        <v>46</v>
      </c>
      <c r="G6" s="4">
        <v>10</v>
      </c>
      <c r="H6" s="15">
        <f>VLOOKUP(F6,'[1]DHP INTER'!$B$3:$C$95,2,FALSE)</f>
        <v>90</v>
      </c>
      <c r="I6" s="5">
        <f t="shared" si="0"/>
        <v>20</v>
      </c>
      <c r="J6" s="5">
        <v>100</v>
      </c>
      <c r="K6" s="5">
        <v>25</v>
      </c>
      <c r="L6" s="5">
        <f t="shared" si="1"/>
        <v>1045</v>
      </c>
      <c r="M6" s="12" t="s">
        <v>16</v>
      </c>
    </row>
    <row r="7" spans="1:15" s="6" customFormat="1">
      <c r="A7" s="10">
        <v>4</v>
      </c>
      <c r="B7" s="4" t="s">
        <v>43</v>
      </c>
      <c r="C7" s="4" t="s">
        <v>47</v>
      </c>
      <c r="D7" s="4" t="s">
        <v>48</v>
      </c>
      <c r="E7" s="11" t="s">
        <v>14</v>
      </c>
      <c r="F7" s="4" t="s">
        <v>22</v>
      </c>
      <c r="G7" s="4">
        <v>43</v>
      </c>
      <c r="H7" s="15">
        <f>VLOOKUP(F7,'[1]DHP INTER'!$B$3:$C$95,2,FALSE)</f>
        <v>110</v>
      </c>
      <c r="I7" s="5">
        <f t="shared" si="0"/>
        <v>86</v>
      </c>
      <c r="J7" s="5">
        <v>430</v>
      </c>
      <c r="K7" s="5">
        <v>25</v>
      </c>
      <c r="L7" s="5">
        <f t="shared" si="1"/>
        <v>5271</v>
      </c>
      <c r="M7" s="12" t="s">
        <v>16</v>
      </c>
    </row>
    <row r="8" spans="1:15" s="6" customFormat="1">
      <c r="A8" s="10">
        <v>5</v>
      </c>
      <c r="B8" s="4" t="s">
        <v>43</v>
      </c>
      <c r="C8" s="4" t="s">
        <v>49</v>
      </c>
      <c r="D8" s="4" t="s">
        <v>50</v>
      </c>
      <c r="E8" s="11" t="s">
        <v>14</v>
      </c>
      <c r="F8" s="4" t="s">
        <v>24</v>
      </c>
      <c r="G8" s="4">
        <v>50</v>
      </c>
      <c r="H8" s="15">
        <f>VLOOKUP(F8,'[1]DHP INTER'!$B$3:$C$95,2,FALSE)</f>
        <v>105</v>
      </c>
      <c r="I8" s="5">
        <f t="shared" si="0"/>
        <v>100</v>
      </c>
      <c r="J8" s="5">
        <v>500</v>
      </c>
      <c r="K8" s="5">
        <v>25</v>
      </c>
      <c r="L8" s="5">
        <f t="shared" si="1"/>
        <v>5875</v>
      </c>
      <c r="M8" s="12" t="s">
        <v>16</v>
      </c>
    </row>
    <row r="9" spans="1:15" s="6" customFormat="1">
      <c r="A9" s="10">
        <v>6</v>
      </c>
      <c r="B9" s="4" t="s">
        <v>43</v>
      </c>
      <c r="C9" s="4" t="s">
        <v>51</v>
      </c>
      <c r="D9" s="4" t="s">
        <v>50</v>
      </c>
      <c r="E9" s="11" t="s">
        <v>14</v>
      </c>
      <c r="F9" s="4" t="s">
        <v>17</v>
      </c>
      <c r="G9" s="4">
        <v>27</v>
      </c>
      <c r="H9" s="15">
        <f>VLOOKUP(F9,'[1]DHP INTER'!$B$3:$C$95,2,FALSE)</f>
        <v>80</v>
      </c>
      <c r="I9" s="5">
        <f t="shared" si="0"/>
        <v>54</v>
      </c>
      <c r="J9" s="5">
        <v>270</v>
      </c>
      <c r="K9" s="5">
        <v>25</v>
      </c>
      <c r="L9" s="5">
        <f t="shared" si="1"/>
        <v>2509</v>
      </c>
      <c r="M9" s="12" t="s">
        <v>16</v>
      </c>
    </row>
    <row r="10" spans="1:15" s="6" customFormat="1">
      <c r="A10" s="10">
        <v>7</v>
      </c>
      <c r="B10" s="4" t="s">
        <v>43</v>
      </c>
      <c r="C10" s="4" t="s">
        <v>52</v>
      </c>
      <c r="D10" s="4" t="s">
        <v>53</v>
      </c>
      <c r="E10" s="11" t="s">
        <v>14</v>
      </c>
      <c r="F10" s="4" t="s">
        <v>27</v>
      </c>
      <c r="G10" s="4">
        <v>36</v>
      </c>
      <c r="H10" s="15">
        <f>VLOOKUP(F10,'[1]DHP INTER'!$B$3:$C$95,2,FALSE)</f>
        <v>90</v>
      </c>
      <c r="I10" s="5">
        <f t="shared" si="0"/>
        <v>72</v>
      </c>
      <c r="J10" s="5">
        <v>360</v>
      </c>
      <c r="K10" s="5">
        <v>25</v>
      </c>
      <c r="L10" s="5">
        <f t="shared" si="1"/>
        <v>3697</v>
      </c>
      <c r="M10" s="12" t="s">
        <v>16</v>
      </c>
    </row>
    <row r="11" spans="1:15" s="6" customFormat="1">
      <c r="A11" s="10">
        <v>8</v>
      </c>
      <c r="B11" s="4" t="s">
        <v>54</v>
      </c>
      <c r="C11" s="4" t="s">
        <v>55</v>
      </c>
      <c r="D11" s="4" t="s">
        <v>56</v>
      </c>
      <c r="E11" s="11" t="s">
        <v>14</v>
      </c>
      <c r="F11" s="4" t="s">
        <v>28</v>
      </c>
      <c r="G11" s="4">
        <v>14</v>
      </c>
      <c r="H11" s="15">
        <f>VLOOKUP(F11,'[1]DHP INTER'!$B$3:$C$95,2,FALSE)</f>
        <v>100</v>
      </c>
      <c r="I11" s="5">
        <f t="shared" si="0"/>
        <v>28</v>
      </c>
      <c r="J11" s="5">
        <v>140</v>
      </c>
      <c r="K11" s="5">
        <v>25</v>
      </c>
      <c r="L11" s="5">
        <f t="shared" si="1"/>
        <v>1593</v>
      </c>
      <c r="M11" s="12" t="s">
        <v>16</v>
      </c>
    </row>
    <row r="12" spans="1:15" s="6" customFormat="1">
      <c r="A12" s="10">
        <v>9</v>
      </c>
      <c r="B12" s="4" t="s">
        <v>57</v>
      </c>
      <c r="C12" s="4" t="s">
        <v>58</v>
      </c>
      <c r="D12" s="4" t="s">
        <v>59</v>
      </c>
      <c r="E12" s="11" t="s">
        <v>14</v>
      </c>
      <c r="F12" s="4" t="s">
        <v>17</v>
      </c>
      <c r="G12" s="4">
        <v>10</v>
      </c>
      <c r="H12" s="15">
        <f>VLOOKUP(F12,'[1]DHP INTER'!$B$3:$C$95,2,FALSE)</f>
        <v>80</v>
      </c>
      <c r="I12" s="5">
        <f t="shared" si="0"/>
        <v>20</v>
      </c>
      <c r="J12" s="5">
        <v>100</v>
      </c>
      <c r="K12" s="5">
        <v>25</v>
      </c>
      <c r="L12" s="5">
        <f t="shared" si="1"/>
        <v>945</v>
      </c>
      <c r="M12" s="12" t="s">
        <v>16</v>
      </c>
    </row>
    <row r="13" spans="1:15" s="6" customFormat="1">
      <c r="A13" s="10">
        <v>10</v>
      </c>
      <c r="B13" s="4" t="s">
        <v>57</v>
      </c>
      <c r="C13" s="4" t="s">
        <v>60</v>
      </c>
      <c r="D13" s="4" t="s">
        <v>61</v>
      </c>
      <c r="E13" s="11" t="s">
        <v>14</v>
      </c>
      <c r="F13" s="4" t="s">
        <v>62</v>
      </c>
      <c r="G13" s="4">
        <v>38</v>
      </c>
      <c r="H13" s="15">
        <f>VLOOKUP(F13,'[1]DHP INTER'!$B$3:$C$95,2,FALSE)</f>
        <v>75</v>
      </c>
      <c r="I13" s="5">
        <f t="shared" si="0"/>
        <v>76</v>
      </c>
      <c r="J13" s="5">
        <v>380</v>
      </c>
      <c r="K13" s="5">
        <v>25</v>
      </c>
      <c r="L13" s="5">
        <f t="shared" si="1"/>
        <v>3331</v>
      </c>
      <c r="M13" s="12" t="s">
        <v>16</v>
      </c>
    </row>
    <row r="14" spans="1:15" s="6" customFormat="1">
      <c r="A14" s="10">
        <v>11</v>
      </c>
      <c r="B14" s="4" t="s">
        <v>63</v>
      </c>
      <c r="C14" s="4" t="s">
        <v>64</v>
      </c>
      <c r="D14" s="4" t="s">
        <v>65</v>
      </c>
      <c r="E14" s="11" t="s">
        <v>14</v>
      </c>
      <c r="F14" s="4" t="s">
        <v>28</v>
      </c>
      <c r="G14" s="4">
        <v>12</v>
      </c>
      <c r="H14" s="15">
        <f>VLOOKUP(F14,'[1]DHP INTER'!$B$3:$C$95,2,FALSE)</f>
        <v>100</v>
      </c>
      <c r="I14" s="5">
        <f t="shared" si="0"/>
        <v>24</v>
      </c>
      <c r="J14" s="5">
        <v>120</v>
      </c>
      <c r="K14" s="5">
        <v>25</v>
      </c>
      <c r="L14" s="5">
        <f t="shared" si="1"/>
        <v>1369</v>
      </c>
      <c r="M14" s="12" t="s">
        <v>16</v>
      </c>
    </row>
    <row r="15" spans="1:15" s="6" customFormat="1">
      <c r="A15" s="10">
        <v>12</v>
      </c>
      <c r="B15" s="4" t="s">
        <v>63</v>
      </c>
      <c r="C15" s="4" t="s">
        <v>66</v>
      </c>
      <c r="D15" s="4" t="s">
        <v>67</v>
      </c>
      <c r="E15" s="11" t="s">
        <v>14</v>
      </c>
      <c r="F15" s="4" t="s">
        <v>17</v>
      </c>
      <c r="G15" s="4">
        <v>15</v>
      </c>
      <c r="H15" s="15">
        <f>VLOOKUP(F15,'[1]DHP INTER'!$B$3:$C$95,2,FALSE)</f>
        <v>80</v>
      </c>
      <c r="I15" s="5">
        <f t="shared" si="0"/>
        <v>30</v>
      </c>
      <c r="J15" s="5">
        <v>150</v>
      </c>
      <c r="K15" s="5">
        <v>25</v>
      </c>
      <c r="L15" s="5">
        <f t="shared" si="1"/>
        <v>1405</v>
      </c>
      <c r="M15" s="12" t="s">
        <v>16</v>
      </c>
    </row>
    <row r="16" spans="1:15" s="6" customFormat="1">
      <c r="A16" s="10">
        <v>13</v>
      </c>
      <c r="B16" s="4" t="s">
        <v>63</v>
      </c>
      <c r="C16" s="4" t="s">
        <v>68</v>
      </c>
      <c r="D16" s="4" t="s">
        <v>69</v>
      </c>
      <c r="E16" s="11" t="s">
        <v>14</v>
      </c>
      <c r="F16" s="4" t="s">
        <v>19</v>
      </c>
      <c r="G16" s="4">
        <v>14</v>
      </c>
      <c r="H16" s="15">
        <f>VLOOKUP(F16,'[1]DHP INTER'!$B$3:$C$95,2,FALSE)</f>
        <v>45</v>
      </c>
      <c r="I16" s="5">
        <f t="shared" si="0"/>
        <v>28</v>
      </c>
      <c r="J16" s="5">
        <v>0</v>
      </c>
      <c r="K16" s="5">
        <v>25</v>
      </c>
      <c r="L16" s="5">
        <f t="shared" si="1"/>
        <v>683</v>
      </c>
      <c r="M16" s="12" t="s">
        <v>16</v>
      </c>
    </row>
    <row r="17" spans="1:13" s="6" customFormat="1">
      <c r="A17" s="10">
        <v>14</v>
      </c>
      <c r="B17" s="4" t="s">
        <v>70</v>
      </c>
      <c r="C17" s="4" t="s">
        <v>71</v>
      </c>
      <c r="D17" s="4" t="s">
        <v>72</v>
      </c>
      <c r="E17" s="11" t="s">
        <v>14</v>
      </c>
      <c r="F17" s="4" t="s">
        <v>26</v>
      </c>
      <c r="G17" s="4">
        <v>4</v>
      </c>
      <c r="H17" s="5">
        <f>VLOOKUP(F17,'[1]DHP INTER'!$B$3:$D$102,3,FALSE)</f>
        <v>55</v>
      </c>
      <c r="I17" s="5">
        <f t="shared" si="0"/>
        <v>8</v>
      </c>
      <c r="J17" s="5">
        <v>0</v>
      </c>
      <c r="K17" s="5"/>
      <c r="L17" s="5">
        <f t="shared" si="1"/>
        <v>228</v>
      </c>
      <c r="M17" s="12" t="s">
        <v>15</v>
      </c>
    </row>
    <row r="18" spans="1:13" s="6" customFormat="1">
      <c r="A18" s="10"/>
      <c r="B18" s="4" t="s">
        <v>70</v>
      </c>
      <c r="C18" s="4" t="s">
        <v>71</v>
      </c>
      <c r="D18" s="4" t="s">
        <v>72</v>
      </c>
      <c r="E18" s="11" t="s">
        <v>14</v>
      </c>
      <c r="F18" s="4" t="s">
        <v>26</v>
      </c>
      <c r="G18" s="4">
        <v>5</v>
      </c>
      <c r="H18" s="15">
        <f>VLOOKUP(F18,'[1]DHP INTER'!$B$3:$C$95,2,FALSE)</f>
        <v>45</v>
      </c>
      <c r="I18" s="5">
        <f t="shared" si="0"/>
        <v>10</v>
      </c>
      <c r="J18" s="5">
        <v>0</v>
      </c>
      <c r="K18" s="5">
        <v>25</v>
      </c>
      <c r="L18" s="5">
        <f t="shared" si="1"/>
        <v>260</v>
      </c>
      <c r="M18" s="12" t="s">
        <v>16</v>
      </c>
    </row>
    <row r="19" spans="1:13" s="6" customFormat="1">
      <c r="A19" s="10">
        <v>15</v>
      </c>
      <c r="B19" s="4" t="s">
        <v>70</v>
      </c>
      <c r="C19" s="4" t="s">
        <v>73</v>
      </c>
      <c r="D19" s="4" t="s">
        <v>74</v>
      </c>
      <c r="E19" s="11" t="s">
        <v>14</v>
      </c>
      <c r="F19" s="4" t="s">
        <v>75</v>
      </c>
      <c r="G19" s="4">
        <v>13</v>
      </c>
      <c r="H19" s="15">
        <f>VLOOKUP(F19,'[1]DHP INTER'!$B$3:$C$95,2,FALSE)</f>
        <v>45</v>
      </c>
      <c r="I19" s="5">
        <f t="shared" si="0"/>
        <v>26</v>
      </c>
      <c r="J19" s="5">
        <v>0</v>
      </c>
      <c r="K19" s="5">
        <v>25</v>
      </c>
      <c r="L19" s="5">
        <f t="shared" si="1"/>
        <v>636</v>
      </c>
      <c r="M19" s="12" t="s">
        <v>16</v>
      </c>
    </row>
    <row r="20" spans="1:13" s="6" customFormat="1">
      <c r="A20" s="10">
        <f>A19+1</f>
        <v>16</v>
      </c>
      <c r="B20" s="4" t="s">
        <v>70</v>
      </c>
      <c r="C20" s="4" t="s">
        <v>76</v>
      </c>
      <c r="D20" s="4" t="s">
        <v>77</v>
      </c>
      <c r="E20" s="11" t="s">
        <v>14</v>
      </c>
      <c r="F20" s="4" t="s">
        <v>78</v>
      </c>
      <c r="G20" s="4">
        <v>7</v>
      </c>
      <c r="H20" s="15">
        <f>VLOOKUP(F20,'[1]DHP INTER'!$B$3:$C$95,2,FALSE)</f>
        <v>45</v>
      </c>
      <c r="I20" s="5">
        <f t="shared" si="0"/>
        <v>14</v>
      </c>
      <c r="J20" s="5">
        <v>0</v>
      </c>
      <c r="K20" s="5">
        <v>25</v>
      </c>
      <c r="L20" s="5">
        <f t="shared" si="1"/>
        <v>354</v>
      </c>
      <c r="M20" s="12" t="s">
        <v>16</v>
      </c>
    </row>
    <row r="21" spans="1:13" s="6" customFormat="1">
      <c r="A21" s="10">
        <f t="shared" ref="A21:A28" si="2">A20+1</f>
        <v>17</v>
      </c>
      <c r="B21" s="4" t="s">
        <v>79</v>
      </c>
      <c r="C21" s="4" t="s">
        <v>80</v>
      </c>
      <c r="D21" s="4" t="s">
        <v>81</v>
      </c>
      <c r="E21" s="11" t="s">
        <v>14</v>
      </c>
      <c r="F21" s="4" t="s">
        <v>82</v>
      </c>
      <c r="G21" s="4">
        <v>6</v>
      </c>
      <c r="H21" s="15">
        <f>VLOOKUP(F21,'[1]DHP INTER'!$B$3:$C$95,2,FALSE)</f>
        <v>45</v>
      </c>
      <c r="I21" s="5">
        <f t="shared" si="0"/>
        <v>12</v>
      </c>
      <c r="J21" s="5">
        <v>0</v>
      </c>
      <c r="K21" s="5">
        <v>25</v>
      </c>
      <c r="L21" s="5">
        <f t="shared" si="1"/>
        <v>307</v>
      </c>
      <c r="M21" s="12" t="s">
        <v>16</v>
      </c>
    </row>
    <row r="22" spans="1:13" s="6" customFormat="1">
      <c r="A22" s="10">
        <f t="shared" si="2"/>
        <v>18</v>
      </c>
      <c r="B22" s="4" t="s">
        <v>83</v>
      </c>
      <c r="C22" s="4" t="s">
        <v>84</v>
      </c>
      <c r="D22" s="4" t="s">
        <v>85</v>
      </c>
      <c r="E22" s="11" t="s">
        <v>14</v>
      </c>
      <c r="F22" s="4" t="s">
        <v>30</v>
      </c>
      <c r="G22" s="4">
        <v>4</v>
      </c>
      <c r="H22" s="5">
        <f>VLOOKUP(F22,'[1]DHP INTER'!$B$3:$D$102,3,FALSE)</f>
        <v>55</v>
      </c>
      <c r="I22" s="5">
        <f t="shared" si="0"/>
        <v>8</v>
      </c>
      <c r="J22" s="5">
        <v>0</v>
      </c>
      <c r="K22" s="5">
        <v>25</v>
      </c>
      <c r="L22" s="5">
        <f t="shared" si="1"/>
        <v>253</v>
      </c>
      <c r="M22" s="12" t="s">
        <v>15</v>
      </c>
    </row>
    <row r="23" spans="1:13" s="6" customFormat="1">
      <c r="A23" s="10">
        <f t="shared" si="2"/>
        <v>19</v>
      </c>
      <c r="B23" s="4" t="s">
        <v>83</v>
      </c>
      <c r="C23" s="4" t="s">
        <v>86</v>
      </c>
      <c r="D23" s="4" t="s">
        <v>69</v>
      </c>
      <c r="E23" s="11" t="s">
        <v>14</v>
      </c>
      <c r="F23" s="4" t="s">
        <v>19</v>
      </c>
      <c r="G23" s="4">
        <v>9</v>
      </c>
      <c r="H23" s="15">
        <f>VLOOKUP(F23,'[1]DHP INTER'!$B$3:$C$95,2,FALSE)</f>
        <v>45</v>
      </c>
      <c r="I23" s="5">
        <f t="shared" si="0"/>
        <v>18</v>
      </c>
      <c r="J23" s="5">
        <v>0</v>
      </c>
      <c r="K23" s="5">
        <v>25</v>
      </c>
      <c r="L23" s="5">
        <f t="shared" si="1"/>
        <v>448</v>
      </c>
      <c r="M23" s="12" t="s">
        <v>16</v>
      </c>
    </row>
    <row r="24" spans="1:13" s="6" customFormat="1">
      <c r="A24" s="10">
        <f t="shared" si="2"/>
        <v>20</v>
      </c>
      <c r="B24" s="4" t="s">
        <v>87</v>
      </c>
      <c r="C24" s="4" t="s">
        <v>88</v>
      </c>
      <c r="D24" s="4" t="s">
        <v>89</v>
      </c>
      <c r="E24" s="16" t="s">
        <v>14</v>
      </c>
      <c r="F24" s="17" t="s">
        <v>20</v>
      </c>
      <c r="G24" s="17">
        <v>40</v>
      </c>
      <c r="H24" s="15">
        <f>VLOOKUP(F24,'[1]DHP INTER'!$B$3:$C$95,2,FALSE)</f>
        <v>45</v>
      </c>
      <c r="I24" s="15">
        <f t="shared" si="0"/>
        <v>80</v>
      </c>
      <c r="J24" s="15">
        <v>0</v>
      </c>
      <c r="K24" s="15">
        <v>25</v>
      </c>
      <c r="L24" s="15">
        <f t="shared" si="1"/>
        <v>1905</v>
      </c>
      <c r="M24" s="18" t="s">
        <v>16</v>
      </c>
    </row>
    <row r="25" spans="1:13" s="6" customFormat="1">
      <c r="A25" s="10">
        <f t="shared" si="2"/>
        <v>21</v>
      </c>
      <c r="B25" s="4" t="s">
        <v>87</v>
      </c>
      <c r="C25" s="4" t="s">
        <v>90</v>
      </c>
      <c r="D25" s="4" t="s">
        <v>91</v>
      </c>
      <c r="E25" s="16" t="s">
        <v>14</v>
      </c>
      <c r="F25" s="17" t="s">
        <v>29</v>
      </c>
      <c r="G25" s="17">
        <v>16</v>
      </c>
      <c r="H25" s="15">
        <f>VLOOKUP(F25,'[1]DHP INTER'!$B$3:$C$95,2,FALSE)</f>
        <v>45</v>
      </c>
      <c r="I25" s="15">
        <f t="shared" si="0"/>
        <v>32</v>
      </c>
      <c r="J25" s="15">
        <v>0</v>
      </c>
      <c r="K25" s="15">
        <v>25</v>
      </c>
      <c r="L25" s="15">
        <f t="shared" si="1"/>
        <v>777</v>
      </c>
      <c r="M25" s="18" t="s">
        <v>16</v>
      </c>
    </row>
    <row r="26" spans="1:13" s="6" customFormat="1">
      <c r="A26" s="10">
        <f t="shared" si="2"/>
        <v>22</v>
      </c>
      <c r="B26" s="4" t="s">
        <v>87</v>
      </c>
      <c r="C26" s="4" t="s">
        <v>92</v>
      </c>
      <c r="D26" s="4" t="s">
        <v>93</v>
      </c>
      <c r="E26" s="16" t="s">
        <v>14</v>
      </c>
      <c r="F26" s="17" t="s">
        <v>19</v>
      </c>
      <c r="G26" s="17">
        <v>4</v>
      </c>
      <c r="H26" s="15">
        <f>VLOOKUP(F26,'[1]DHP INTER'!$B$3:$C$95,2,FALSE)</f>
        <v>45</v>
      </c>
      <c r="I26" s="15">
        <f t="shared" si="0"/>
        <v>8</v>
      </c>
      <c r="J26" s="15">
        <v>0</v>
      </c>
      <c r="K26" s="15">
        <v>25</v>
      </c>
      <c r="L26" s="15">
        <f t="shared" si="1"/>
        <v>213</v>
      </c>
      <c r="M26" s="18" t="s">
        <v>16</v>
      </c>
    </row>
    <row r="27" spans="1:13" s="6" customFormat="1">
      <c r="A27" s="10">
        <f t="shared" si="2"/>
        <v>23</v>
      </c>
      <c r="B27" s="4" t="s">
        <v>87</v>
      </c>
      <c r="C27" s="4" t="s">
        <v>94</v>
      </c>
      <c r="D27" s="4" t="s">
        <v>95</v>
      </c>
      <c r="E27" s="16" t="s">
        <v>14</v>
      </c>
      <c r="F27" s="17" t="s">
        <v>18</v>
      </c>
      <c r="G27" s="17">
        <v>19</v>
      </c>
      <c r="H27" s="15">
        <f>VLOOKUP(F27,'[1]DHP INTER'!$B$3:$C$95,2,FALSE)</f>
        <v>45</v>
      </c>
      <c r="I27" s="15">
        <f t="shared" si="0"/>
        <v>38</v>
      </c>
      <c r="J27" s="15">
        <v>0</v>
      </c>
      <c r="K27" s="15">
        <v>25</v>
      </c>
      <c r="L27" s="15">
        <f t="shared" si="1"/>
        <v>918</v>
      </c>
      <c r="M27" s="18" t="s">
        <v>16</v>
      </c>
    </row>
    <row r="28" spans="1:13" s="6" customFormat="1">
      <c r="A28" s="10">
        <f t="shared" si="2"/>
        <v>24</v>
      </c>
      <c r="B28" s="4" t="s">
        <v>96</v>
      </c>
      <c r="C28" s="4" t="s">
        <v>97</v>
      </c>
      <c r="D28" s="4" t="s">
        <v>98</v>
      </c>
      <c r="E28" s="16" t="s">
        <v>14</v>
      </c>
      <c r="F28" s="17" t="s">
        <v>28</v>
      </c>
      <c r="G28" s="17">
        <v>2</v>
      </c>
      <c r="H28" s="15">
        <f>VLOOKUP(F28,'[1]DHP INTER'!$B$3:$D$102,3,FALSE)</f>
        <v>110</v>
      </c>
      <c r="I28" s="15">
        <f t="shared" si="0"/>
        <v>4</v>
      </c>
      <c r="J28" s="15">
        <v>20</v>
      </c>
      <c r="K28" s="15"/>
      <c r="L28" s="15">
        <f t="shared" si="1"/>
        <v>244</v>
      </c>
      <c r="M28" s="18" t="s">
        <v>15</v>
      </c>
    </row>
    <row r="29" spans="1:13" s="6" customFormat="1">
      <c r="A29" s="10"/>
      <c r="B29" s="4" t="s">
        <v>96</v>
      </c>
      <c r="C29" s="4" t="s">
        <v>97</v>
      </c>
      <c r="D29" s="4" t="s">
        <v>98</v>
      </c>
      <c r="E29" s="16" t="s">
        <v>14</v>
      </c>
      <c r="F29" s="17" t="s">
        <v>28</v>
      </c>
      <c r="G29" s="17">
        <v>5</v>
      </c>
      <c r="H29" s="15">
        <f>VLOOKUP(F29,'[1]DHP INTER'!$B$3:$C$95,2,FALSE)</f>
        <v>100</v>
      </c>
      <c r="I29" s="15">
        <f t="shared" si="0"/>
        <v>10</v>
      </c>
      <c r="J29" s="15">
        <v>50</v>
      </c>
      <c r="K29" s="15"/>
      <c r="L29" s="15">
        <f t="shared" si="1"/>
        <v>560</v>
      </c>
      <c r="M29" s="18" t="s">
        <v>99</v>
      </c>
    </row>
    <row r="30" spans="1:13" s="6" customFormat="1">
      <c r="A30" s="10"/>
      <c r="B30" s="4" t="s">
        <v>96</v>
      </c>
      <c r="C30" s="4" t="s">
        <v>97</v>
      </c>
      <c r="D30" s="4" t="s">
        <v>98</v>
      </c>
      <c r="E30" s="16" t="s">
        <v>14</v>
      </c>
      <c r="F30" s="17" t="s">
        <v>28</v>
      </c>
      <c r="G30" s="17">
        <v>5</v>
      </c>
      <c r="H30" s="15">
        <f>VLOOKUP(F30,'[1]DHP INTER'!$B$4:$E$92,4,FALSE)</f>
        <v>125</v>
      </c>
      <c r="I30" s="15">
        <f t="shared" si="0"/>
        <v>10</v>
      </c>
      <c r="J30" s="15">
        <v>50</v>
      </c>
      <c r="K30" s="15">
        <v>25</v>
      </c>
      <c r="L30" s="15">
        <f t="shared" si="1"/>
        <v>710</v>
      </c>
      <c r="M30" s="18" t="s">
        <v>33</v>
      </c>
    </row>
    <row r="31" spans="1:13" s="6" customFormat="1">
      <c r="A31" s="10">
        <v>25</v>
      </c>
      <c r="B31" s="4" t="s">
        <v>96</v>
      </c>
      <c r="C31" s="4" t="s">
        <v>100</v>
      </c>
      <c r="D31" s="4" t="s">
        <v>101</v>
      </c>
      <c r="E31" s="16" t="s">
        <v>14</v>
      </c>
      <c r="F31" s="17" t="s">
        <v>34</v>
      </c>
      <c r="G31" s="17">
        <v>13</v>
      </c>
      <c r="H31" s="15">
        <f>VLOOKUP(F31,'[1]DHP INTER'!$B$3:$C$95,2,FALSE)</f>
        <v>115</v>
      </c>
      <c r="I31" s="15">
        <f t="shared" si="0"/>
        <v>26</v>
      </c>
      <c r="J31" s="15">
        <v>130</v>
      </c>
      <c r="K31" s="15">
        <v>25</v>
      </c>
      <c r="L31" s="15">
        <f t="shared" si="1"/>
        <v>1676</v>
      </c>
      <c r="M31" s="18" t="s">
        <v>16</v>
      </c>
    </row>
    <row r="32" spans="1:13" s="6" customFormat="1">
      <c r="A32" s="10">
        <v>26</v>
      </c>
      <c r="B32" s="4" t="s">
        <v>96</v>
      </c>
      <c r="C32" s="4" t="s">
        <v>102</v>
      </c>
      <c r="D32" s="4" t="s">
        <v>103</v>
      </c>
      <c r="E32" s="16" t="s">
        <v>14</v>
      </c>
      <c r="F32" s="17" t="s">
        <v>17</v>
      </c>
      <c r="G32" s="17">
        <v>2</v>
      </c>
      <c r="H32" s="15">
        <f>VLOOKUP(F32,'[1]DHP INTER'!$B$3:$D$102,3,FALSE)</f>
        <v>90</v>
      </c>
      <c r="I32" s="15">
        <f t="shared" si="0"/>
        <v>4</v>
      </c>
      <c r="J32" s="15">
        <v>20</v>
      </c>
      <c r="K32" s="15"/>
      <c r="L32" s="15">
        <f t="shared" si="1"/>
        <v>204</v>
      </c>
      <c r="M32" s="18" t="s">
        <v>15</v>
      </c>
    </row>
    <row r="33" spans="1:13" s="6" customFormat="1">
      <c r="A33" s="10"/>
      <c r="B33" s="4" t="s">
        <v>96</v>
      </c>
      <c r="C33" s="4" t="s">
        <v>102</v>
      </c>
      <c r="D33" s="4" t="s">
        <v>103</v>
      </c>
      <c r="E33" s="16" t="s">
        <v>14</v>
      </c>
      <c r="F33" s="17" t="s">
        <v>17</v>
      </c>
      <c r="G33" s="17">
        <v>2</v>
      </c>
      <c r="H33" s="15">
        <f>VLOOKUP(F33,'[1]DHP INTER'!$B$3:$C$95,2,FALSE)</f>
        <v>80</v>
      </c>
      <c r="I33" s="15">
        <f t="shared" si="0"/>
        <v>4</v>
      </c>
      <c r="J33" s="15">
        <v>20</v>
      </c>
      <c r="K33" s="15"/>
      <c r="L33" s="15">
        <f t="shared" si="1"/>
        <v>184</v>
      </c>
      <c r="M33" s="18" t="s">
        <v>104</v>
      </c>
    </row>
    <row r="34" spans="1:13" s="6" customFormat="1">
      <c r="A34" s="10"/>
      <c r="B34" s="4" t="s">
        <v>96</v>
      </c>
      <c r="C34" s="4" t="s">
        <v>102</v>
      </c>
      <c r="D34" s="4" t="s">
        <v>103</v>
      </c>
      <c r="E34" s="16" t="s">
        <v>14</v>
      </c>
      <c r="F34" s="17" t="s">
        <v>17</v>
      </c>
      <c r="G34" s="17">
        <v>1</v>
      </c>
      <c r="H34" s="15">
        <f>VLOOKUP(F34,'[1]DHP INTER'!$B$4:$E$92,4,FALSE)</f>
        <v>105</v>
      </c>
      <c r="I34" s="15">
        <f t="shared" si="0"/>
        <v>2</v>
      </c>
      <c r="J34" s="15">
        <v>10</v>
      </c>
      <c r="K34" s="15">
        <v>25</v>
      </c>
      <c r="L34" s="15">
        <f t="shared" si="1"/>
        <v>142</v>
      </c>
      <c r="M34" s="18" t="s">
        <v>33</v>
      </c>
    </row>
    <row r="35" spans="1:13" s="6" customFormat="1">
      <c r="A35" s="10">
        <v>27</v>
      </c>
      <c r="B35" s="4" t="s">
        <v>96</v>
      </c>
      <c r="C35" s="4" t="s">
        <v>105</v>
      </c>
      <c r="D35" s="4" t="s">
        <v>106</v>
      </c>
      <c r="E35" s="11" t="s">
        <v>14</v>
      </c>
      <c r="F35" s="17" t="s">
        <v>30</v>
      </c>
      <c r="G35" s="17">
        <v>6</v>
      </c>
      <c r="H35" s="15">
        <f>VLOOKUP(F35,'[1]DHP INTER'!$B$3:$D$102,3,FALSE)</f>
        <v>55</v>
      </c>
      <c r="I35" s="15">
        <f t="shared" si="0"/>
        <v>12</v>
      </c>
      <c r="J35" s="15">
        <v>0</v>
      </c>
      <c r="K35" s="15"/>
      <c r="L35" s="15">
        <f t="shared" si="1"/>
        <v>342</v>
      </c>
      <c r="M35" s="18" t="s">
        <v>15</v>
      </c>
    </row>
    <row r="36" spans="1:13" s="6" customFormat="1">
      <c r="A36" s="10"/>
      <c r="B36" s="4" t="s">
        <v>96</v>
      </c>
      <c r="C36" s="4" t="s">
        <v>105</v>
      </c>
      <c r="D36" s="4" t="s">
        <v>106</v>
      </c>
      <c r="E36" s="11" t="s">
        <v>14</v>
      </c>
      <c r="F36" s="17" t="s">
        <v>30</v>
      </c>
      <c r="G36" s="17">
        <v>2</v>
      </c>
      <c r="H36" s="15">
        <f>VLOOKUP(F36,'[1]DHP INTER'!$B$3:$C$95,2,FALSE)</f>
        <v>45</v>
      </c>
      <c r="I36" s="15">
        <f t="shared" si="0"/>
        <v>4</v>
      </c>
      <c r="J36" s="15">
        <v>0</v>
      </c>
      <c r="K36" s="15">
        <v>25</v>
      </c>
      <c r="L36" s="15">
        <f t="shared" si="1"/>
        <v>119</v>
      </c>
      <c r="M36" s="18" t="s">
        <v>99</v>
      </c>
    </row>
    <row r="37" spans="1:13" s="6" customFormat="1">
      <c r="A37" s="10">
        <v>28</v>
      </c>
      <c r="B37" s="4" t="s">
        <v>107</v>
      </c>
      <c r="C37" s="4" t="s">
        <v>108</v>
      </c>
      <c r="D37" s="4" t="s">
        <v>109</v>
      </c>
      <c r="E37" s="11" t="s">
        <v>14</v>
      </c>
      <c r="F37" s="17" t="s">
        <v>82</v>
      </c>
      <c r="G37" s="17">
        <v>5</v>
      </c>
      <c r="H37" s="15">
        <f>VLOOKUP(F37,'[1]DHP INTER'!$B$3:$C$95,2,FALSE)</f>
        <v>45</v>
      </c>
      <c r="I37" s="15">
        <f t="shared" si="0"/>
        <v>10</v>
      </c>
      <c r="J37" s="15">
        <v>0</v>
      </c>
      <c r="K37" s="15">
        <v>25</v>
      </c>
      <c r="L37" s="15">
        <f t="shared" si="1"/>
        <v>260</v>
      </c>
      <c r="M37" s="18" t="s">
        <v>16</v>
      </c>
    </row>
    <row r="38" spans="1:13" s="6" customFormat="1">
      <c r="A38" s="10">
        <f>A37+1</f>
        <v>29</v>
      </c>
      <c r="B38" s="4" t="s">
        <v>110</v>
      </c>
      <c r="C38" s="4" t="s">
        <v>111</v>
      </c>
      <c r="D38" s="4" t="s">
        <v>112</v>
      </c>
      <c r="E38" s="11" t="s">
        <v>14</v>
      </c>
      <c r="F38" s="17" t="s">
        <v>75</v>
      </c>
      <c r="G38" s="17">
        <v>5</v>
      </c>
      <c r="H38" s="15">
        <f>VLOOKUP(F38,'[1]DHP INTER'!$B$3:$C$95,2,FALSE)</f>
        <v>45</v>
      </c>
      <c r="I38" s="15">
        <f t="shared" si="0"/>
        <v>10</v>
      </c>
      <c r="J38" s="15">
        <v>0</v>
      </c>
      <c r="K38" s="15">
        <v>25</v>
      </c>
      <c r="L38" s="15">
        <f t="shared" si="1"/>
        <v>260</v>
      </c>
      <c r="M38" s="18" t="s">
        <v>16</v>
      </c>
    </row>
    <row r="39" spans="1:13" s="6" customFormat="1">
      <c r="A39" s="10">
        <f t="shared" ref="A39:A45" si="3">A38+1</f>
        <v>30</v>
      </c>
      <c r="B39" s="4" t="s">
        <v>110</v>
      </c>
      <c r="C39" s="4" t="s">
        <v>113</v>
      </c>
      <c r="D39" s="4" t="s">
        <v>114</v>
      </c>
      <c r="E39" s="11" t="s">
        <v>14</v>
      </c>
      <c r="F39" s="17" t="s">
        <v>62</v>
      </c>
      <c r="G39" s="17">
        <v>3</v>
      </c>
      <c r="H39" s="15">
        <f>VLOOKUP(F39,'[1]DHP INTER'!$B$3:$C$95,2,FALSE)</f>
        <v>75</v>
      </c>
      <c r="I39" s="15">
        <f t="shared" si="0"/>
        <v>6</v>
      </c>
      <c r="J39" s="15">
        <v>30</v>
      </c>
      <c r="K39" s="15"/>
      <c r="L39" s="15">
        <f t="shared" si="1"/>
        <v>261</v>
      </c>
      <c r="M39" s="18" t="s">
        <v>16</v>
      </c>
    </row>
    <row r="40" spans="1:13" s="6" customFormat="1">
      <c r="A40" s="10"/>
      <c r="B40" s="4" t="s">
        <v>110</v>
      </c>
      <c r="C40" s="4" t="s">
        <v>113</v>
      </c>
      <c r="D40" s="4" t="s">
        <v>114</v>
      </c>
      <c r="E40" s="11" t="s">
        <v>14</v>
      </c>
      <c r="F40" s="17" t="s">
        <v>62</v>
      </c>
      <c r="G40" s="17">
        <v>2</v>
      </c>
      <c r="H40" s="15">
        <f>VLOOKUP(F40,'[1]DHP INTER'!$B$4:$E$92,4,FALSE)</f>
        <v>100</v>
      </c>
      <c r="I40" s="15">
        <f t="shared" si="0"/>
        <v>4</v>
      </c>
      <c r="J40" s="15">
        <v>20</v>
      </c>
      <c r="K40" s="15">
        <v>25</v>
      </c>
      <c r="L40" s="15">
        <f t="shared" si="1"/>
        <v>249</v>
      </c>
      <c r="M40" s="18" t="s">
        <v>33</v>
      </c>
    </row>
    <row r="41" spans="1:13" s="6" customFormat="1">
      <c r="A41" s="10">
        <v>31</v>
      </c>
      <c r="B41" s="4" t="s">
        <v>115</v>
      </c>
      <c r="C41" s="4" t="s">
        <v>116</v>
      </c>
      <c r="D41" s="4" t="s">
        <v>117</v>
      </c>
      <c r="E41" s="11" t="s">
        <v>14</v>
      </c>
      <c r="F41" s="4" t="s">
        <v>17</v>
      </c>
      <c r="G41" s="4">
        <v>19</v>
      </c>
      <c r="H41" s="15">
        <f>VLOOKUP(F41,'[1]DHP INTER'!$B$3:$C$95,2,FALSE)</f>
        <v>80</v>
      </c>
      <c r="I41" s="5">
        <f t="shared" si="0"/>
        <v>38</v>
      </c>
      <c r="J41" s="5">
        <v>190</v>
      </c>
      <c r="K41" s="5">
        <v>25</v>
      </c>
      <c r="L41" s="5">
        <f t="shared" si="1"/>
        <v>1773</v>
      </c>
      <c r="M41" s="12" t="s">
        <v>16</v>
      </c>
    </row>
    <row r="42" spans="1:13" s="6" customFormat="1">
      <c r="A42" s="10">
        <f t="shared" si="3"/>
        <v>32</v>
      </c>
      <c r="B42" s="4" t="s">
        <v>115</v>
      </c>
      <c r="C42" s="4" t="s">
        <v>118</v>
      </c>
      <c r="D42" s="4" t="s">
        <v>119</v>
      </c>
      <c r="E42" s="11" t="s">
        <v>14</v>
      </c>
      <c r="F42" s="4" t="s">
        <v>25</v>
      </c>
      <c r="G42" s="4">
        <v>19</v>
      </c>
      <c r="H42" s="15">
        <f>VLOOKUP(F42,'[1]DHP INTER'!$B$3:$C$95,2,FALSE)</f>
        <v>95</v>
      </c>
      <c r="I42" s="5">
        <f t="shared" si="0"/>
        <v>38</v>
      </c>
      <c r="J42" s="5">
        <v>190</v>
      </c>
      <c r="K42" s="5">
        <v>25</v>
      </c>
      <c r="L42" s="5">
        <f t="shared" si="1"/>
        <v>2058</v>
      </c>
      <c r="M42" s="12" t="s">
        <v>16</v>
      </c>
    </row>
    <row r="43" spans="1:13" s="6" customFormat="1">
      <c r="A43" s="10">
        <f t="shared" si="3"/>
        <v>33</v>
      </c>
      <c r="B43" s="4" t="s">
        <v>115</v>
      </c>
      <c r="C43" s="4" t="s">
        <v>120</v>
      </c>
      <c r="D43" s="4" t="s">
        <v>121</v>
      </c>
      <c r="E43" s="11" t="s">
        <v>14</v>
      </c>
      <c r="F43" s="4" t="s">
        <v>25</v>
      </c>
      <c r="G43" s="4">
        <v>14</v>
      </c>
      <c r="H43" s="15">
        <f>VLOOKUP(F43,'[1]DHP INTER'!$B$3:$C$95,2,FALSE)</f>
        <v>95</v>
      </c>
      <c r="I43" s="5">
        <f t="shared" si="0"/>
        <v>28</v>
      </c>
      <c r="J43" s="5">
        <v>140</v>
      </c>
      <c r="K43" s="5">
        <v>25</v>
      </c>
      <c r="L43" s="5">
        <f t="shared" si="1"/>
        <v>1523</v>
      </c>
      <c r="M43" s="12" t="s">
        <v>16</v>
      </c>
    </row>
    <row r="44" spans="1:13" s="6" customFormat="1">
      <c r="A44" s="10">
        <f t="shared" si="3"/>
        <v>34</v>
      </c>
      <c r="B44" s="4" t="s">
        <v>122</v>
      </c>
      <c r="C44" s="4" t="s">
        <v>123</v>
      </c>
      <c r="D44" s="4" t="s">
        <v>124</v>
      </c>
      <c r="E44" s="11" t="s">
        <v>14</v>
      </c>
      <c r="F44" s="4" t="s">
        <v>34</v>
      </c>
      <c r="G44" s="4">
        <v>19</v>
      </c>
      <c r="H44" s="15">
        <f>VLOOKUP(F44,'[1]DHP INTER'!$B$3:$C$95,2,FALSE)</f>
        <v>115</v>
      </c>
      <c r="I44" s="5">
        <f t="shared" si="0"/>
        <v>38</v>
      </c>
      <c r="J44" s="5">
        <v>190</v>
      </c>
      <c r="K44" s="5">
        <v>25</v>
      </c>
      <c r="L44" s="5">
        <f t="shared" si="1"/>
        <v>2438</v>
      </c>
      <c r="M44" s="12" t="s">
        <v>16</v>
      </c>
    </row>
    <row r="45" spans="1:13" s="6" customFormat="1">
      <c r="A45" s="10">
        <f t="shared" si="3"/>
        <v>35</v>
      </c>
      <c r="B45" s="4" t="s">
        <v>122</v>
      </c>
      <c r="C45" s="4" t="s">
        <v>125</v>
      </c>
      <c r="D45" s="4" t="s">
        <v>126</v>
      </c>
      <c r="E45" s="11" t="s">
        <v>14</v>
      </c>
      <c r="F45" s="4" t="s">
        <v>35</v>
      </c>
      <c r="G45" s="4">
        <v>1</v>
      </c>
      <c r="H45" s="5">
        <f>VLOOKUP(F45,'[1]DHP INTER'!$B$3:$D$102,3,FALSE)</f>
        <v>80</v>
      </c>
      <c r="I45" s="5">
        <f t="shared" si="0"/>
        <v>2</v>
      </c>
      <c r="J45" s="5">
        <v>10</v>
      </c>
      <c r="K45" s="5"/>
      <c r="L45" s="5">
        <f t="shared" si="1"/>
        <v>92</v>
      </c>
      <c r="M45" s="12" t="s">
        <v>15</v>
      </c>
    </row>
    <row r="46" spans="1:13" s="6" customFormat="1">
      <c r="A46" s="10"/>
      <c r="B46" s="4" t="s">
        <v>122</v>
      </c>
      <c r="C46" s="4" t="s">
        <v>125</v>
      </c>
      <c r="D46" s="4" t="s">
        <v>126</v>
      </c>
      <c r="E46" s="11" t="s">
        <v>14</v>
      </c>
      <c r="F46" s="4" t="s">
        <v>35</v>
      </c>
      <c r="G46" s="4">
        <v>13</v>
      </c>
      <c r="H46" s="15">
        <f>VLOOKUP(F46,'[1]DHP INTER'!$B$3:$C$95,2,FALSE)</f>
        <v>70</v>
      </c>
      <c r="I46" s="5">
        <f t="shared" si="0"/>
        <v>26</v>
      </c>
      <c r="J46" s="5">
        <v>130</v>
      </c>
      <c r="K46" s="5">
        <v>25</v>
      </c>
      <c r="L46" s="5">
        <f t="shared" si="1"/>
        <v>1091</v>
      </c>
      <c r="M46" s="12" t="s">
        <v>16</v>
      </c>
    </row>
    <row r="47" spans="1:13" s="6" customFormat="1">
      <c r="A47" s="10">
        <v>36</v>
      </c>
      <c r="B47" s="4" t="s">
        <v>127</v>
      </c>
      <c r="C47" s="4" t="s">
        <v>128</v>
      </c>
      <c r="D47" s="4" t="s">
        <v>129</v>
      </c>
      <c r="E47" s="11" t="s">
        <v>14</v>
      </c>
      <c r="F47" s="4" t="s">
        <v>32</v>
      </c>
      <c r="G47" s="4">
        <v>16</v>
      </c>
      <c r="H47" s="15">
        <f>VLOOKUP(F47,'[1]DHP INTER'!$B$3:$C$95,2,FALSE)</f>
        <v>90</v>
      </c>
      <c r="I47" s="5">
        <f t="shared" si="0"/>
        <v>32</v>
      </c>
      <c r="J47" s="5">
        <v>160</v>
      </c>
      <c r="K47" s="5">
        <v>25</v>
      </c>
      <c r="L47" s="5">
        <f t="shared" si="1"/>
        <v>1657</v>
      </c>
      <c r="M47" s="12" t="s">
        <v>16</v>
      </c>
    </row>
    <row r="48" spans="1:13" s="6" customFormat="1">
      <c r="A48" s="10">
        <v>37</v>
      </c>
      <c r="B48" s="4" t="s">
        <v>130</v>
      </c>
      <c r="C48" s="4" t="s">
        <v>131</v>
      </c>
      <c r="D48" s="4" t="s">
        <v>132</v>
      </c>
      <c r="E48" s="11" t="s">
        <v>14</v>
      </c>
      <c r="F48" s="4" t="s">
        <v>36</v>
      </c>
      <c r="G48" s="4">
        <v>21</v>
      </c>
      <c r="H48" s="15">
        <f>VLOOKUP(F48,'[1]DHP INTER'!$B$3:$C$95,2,FALSE)</f>
        <v>85</v>
      </c>
      <c r="I48" s="5">
        <f t="shared" si="0"/>
        <v>42</v>
      </c>
      <c r="J48" s="5">
        <v>210</v>
      </c>
      <c r="K48" s="5">
        <v>25</v>
      </c>
      <c r="L48" s="5">
        <f t="shared" si="1"/>
        <v>2062</v>
      </c>
      <c r="M48" s="12" t="s">
        <v>16</v>
      </c>
    </row>
    <row r="49" spans="1:13" s="6" customFormat="1" ht="15.75" thickBot="1">
      <c r="A49" s="33" t="s">
        <v>133</v>
      </c>
      <c r="B49" s="34"/>
      <c r="C49" s="34"/>
      <c r="D49" s="34"/>
      <c r="E49" s="34"/>
      <c r="F49" s="34"/>
      <c r="G49" s="35"/>
      <c r="H49" s="34"/>
      <c r="I49" s="34"/>
      <c r="J49" s="34"/>
      <c r="K49" s="36"/>
      <c r="L49" s="19">
        <f>SUM(L4:L48)</f>
        <v>57345</v>
      </c>
      <c r="M49" s="20"/>
    </row>
    <row r="50" spans="1:13" s="6" customFormat="1" ht="15.75" thickBot="1">
      <c r="A50" s="13"/>
      <c r="B50"/>
      <c r="C50"/>
      <c r="D50"/>
      <c r="E50"/>
      <c r="F50"/>
      <c r="G50" s="21">
        <f>SUM(G4:G48)</f>
        <v>625</v>
      </c>
      <c r="H50" s="14"/>
      <c r="I50" s="14"/>
      <c r="J50" s="14"/>
      <c r="K50" s="14"/>
      <c r="L50" s="14"/>
      <c r="M50"/>
    </row>
    <row r="51" spans="1:13" s="3" customFormat="1" ht="33" customHeight="1" thickBot="1">
      <c r="A51" s="22" t="s">
        <v>37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4"/>
    </row>
    <row r="52" spans="1:13" s="3" customFormat="1" ht="30" customHeight="1" thickBot="1">
      <c r="A52" s="25" t="s">
        <v>0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7"/>
    </row>
  </sheetData>
  <sortState ref="B3:M50">
    <sortCondition ref="B3:B50"/>
    <sortCondition ref="C3:C50"/>
  </sortState>
  <mergeCells count="7">
    <mergeCell ref="A51:L51"/>
    <mergeCell ref="A52:L52"/>
    <mergeCell ref="A2:H2"/>
    <mergeCell ref="I1:L1"/>
    <mergeCell ref="I2:L2"/>
    <mergeCell ref="A1:H1"/>
    <mergeCell ref="A49:K49"/>
  </mergeCells>
  <pageMargins left="0.31496062992125984" right="0.19685039370078741" top="0.21" bottom="0.25" header="0.19" footer="0.24"/>
  <pageSetup paperSize="9"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Office</cp:lastModifiedBy>
  <cp:lastPrinted>2024-09-10T06:06:38Z</cp:lastPrinted>
  <dcterms:created xsi:type="dcterms:W3CDTF">2023-07-14T08:08:33Z</dcterms:created>
  <dcterms:modified xsi:type="dcterms:W3CDTF">2024-09-10T06:06:39Z</dcterms:modified>
</cp:coreProperties>
</file>