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ZARDA!$A$3:$M$50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50" i="1"/>
  <c r="J48"/>
  <c r="H48"/>
  <c r="L48" s="1"/>
  <c r="J47"/>
  <c r="H47"/>
  <c r="L47" s="1"/>
  <c r="J46"/>
  <c r="H46"/>
  <c r="L46" s="1"/>
  <c r="J45"/>
  <c r="H45"/>
  <c r="L45" s="1"/>
  <c r="J44"/>
  <c r="H44"/>
  <c r="L44" s="1"/>
  <c r="J43"/>
  <c r="H43"/>
  <c r="L43" s="1"/>
  <c r="J42"/>
  <c r="H42"/>
  <c r="L42" s="1"/>
  <c r="J41"/>
  <c r="H41"/>
  <c r="L41" s="1"/>
  <c r="J40"/>
  <c r="H40"/>
  <c r="L40" s="1"/>
  <c r="J39"/>
  <c r="H39"/>
  <c r="L39" s="1"/>
  <c r="J38"/>
  <c r="H38"/>
  <c r="L38" s="1"/>
  <c r="J37"/>
  <c r="H37"/>
  <c r="L37" s="1"/>
  <c r="J36"/>
  <c r="H36"/>
  <c r="L36" s="1"/>
  <c r="J35"/>
  <c r="H35"/>
  <c r="L35" s="1"/>
  <c r="J34"/>
  <c r="H34"/>
  <c r="L34" s="1"/>
  <c r="J33"/>
  <c r="H33"/>
  <c r="L33" s="1"/>
  <c r="J32"/>
  <c r="H32"/>
  <c r="L32" s="1"/>
  <c r="J31"/>
  <c r="H31"/>
  <c r="L31" s="1"/>
  <c r="J30"/>
  <c r="H30"/>
  <c r="L30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J8"/>
  <c r="H8"/>
  <c r="L8" s="1"/>
  <c r="J7"/>
  <c r="H7"/>
  <c r="L7" s="1"/>
  <c r="J6"/>
  <c r="H6"/>
  <c r="L6" s="1"/>
  <c r="J5"/>
  <c r="H5"/>
  <c r="L5" s="1"/>
  <c r="J4"/>
  <c r="H4"/>
  <c r="L4" s="1"/>
  <c r="L49" l="1"/>
</calcChain>
</file>

<file path=xl/sharedStrings.xml><?xml version="1.0" encoding="utf-8"?>
<sst xmlns="http://schemas.openxmlformats.org/spreadsheetml/2006/main" count="246" uniqueCount="139">
  <si>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</si>
  <si>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</si>
  <si>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</si>
  <si>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</si>
  <si>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</si>
  <si>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</si>
  <si>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</si>
  <si>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</si>
  <si>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</si>
  <si>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</si>
  <si>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</si>
  <si>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</si>
  <si>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</si>
  <si>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</si>
  <si>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</si>
  <si>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</si>
  <si>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</si>
  <si>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</si>
  <si>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</si>
  <si>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</si>
  <si>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</si>
  <si>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</si>
  <si>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</si>
  <si>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</si>
  <si>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</si>
  <si>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</si>
  <si>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</si>
  <si>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</si>
  <si>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CHHATIA</t>
  </si>
  <si>
    <t>PURI</t>
  </si>
  <si>
    <t>BALASORE</t>
  </si>
  <si>
    <t>CHANDANPUR</t>
  </si>
  <si>
    <t>BHUBANESWAR</t>
  </si>
  <si>
    <t>13/11/2024</t>
  </si>
  <si>
    <t>PL/JA/18684</t>
  </si>
  <si>
    <t>1558</t>
  </si>
  <si>
    <t>PL/JA/18686</t>
  </si>
  <si>
    <t>0603</t>
  </si>
  <si>
    <t>PL/JA/18687</t>
  </si>
  <si>
    <t>1556</t>
  </si>
  <si>
    <t>CANTONMENT ROAD</t>
  </si>
  <si>
    <t>PL/JA/18688</t>
  </si>
  <si>
    <t>602</t>
  </si>
  <si>
    <t>PL/JA/18689</t>
  </si>
  <si>
    <t>1559</t>
  </si>
  <si>
    <t>PL/JA/18700</t>
  </si>
  <si>
    <t>1557</t>
  </si>
  <si>
    <t>PL/JA/18702</t>
  </si>
  <si>
    <t>1560</t>
  </si>
  <si>
    <t>PL/JA/18708</t>
  </si>
  <si>
    <t>1563</t>
  </si>
  <si>
    <t>PL/JA/18719</t>
  </si>
  <si>
    <t>1565</t>
  </si>
  <si>
    <t>CHANDBALI</t>
  </si>
  <si>
    <t>PL/JA/18720</t>
  </si>
  <si>
    <t>1561</t>
  </si>
  <si>
    <t>PL/JA/18721</t>
  </si>
  <si>
    <t>1564</t>
  </si>
  <si>
    <t>PL/JA/18722</t>
  </si>
  <si>
    <t>1572</t>
  </si>
  <si>
    <t>BANAMALIPUR</t>
  </si>
  <si>
    <t>PL/JA/18723</t>
  </si>
  <si>
    <t>1569</t>
  </si>
  <si>
    <t>PL/JA/18724</t>
  </si>
  <si>
    <t>1570</t>
  </si>
  <si>
    <t>PL/JA/18727</t>
  </si>
  <si>
    <t>0604</t>
  </si>
  <si>
    <t>PL/JA/18730</t>
  </si>
  <si>
    <t>1571</t>
  </si>
  <si>
    <t>PL/JA/18738</t>
  </si>
  <si>
    <t>1562</t>
  </si>
  <si>
    <t>PL/JA/18739</t>
  </si>
  <si>
    <t>1567</t>
  </si>
  <si>
    <t>PL/JA/18741</t>
  </si>
  <si>
    <t>1566</t>
  </si>
  <si>
    <t>PL/JA/18742</t>
  </si>
  <si>
    <t>1568</t>
  </si>
  <si>
    <t>14/11/2024</t>
  </si>
  <si>
    <t>PL/JA/18725</t>
  </si>
  <si>
    <t>1573</t>
  </si>
  <si>
    <t>JAJPUR ROAD</t>
  </si>
  <si>
    <t>PL/JA/18726</t>
  </si>
  <si>
    <t>1574</t>
  </si>
  <si>
    <t>PL/JA/18728</t>
  </si>
  <si>
    <t>0605</t>
  </si>
  <si>
    <t>18/11/2024</t>
  </si>
  <si>
    <t>PL/JA/18980</t>
  </si>
  <si>
    <t>0609</t>
  </si>
  <si>
    <t>PL/JA/18981</t>
  </si>
  <si>
    <t>0618</t>
  </si>
  <si>
    <t>PL/JA/18982</t>
  </si>
  <si>
    <t>0622</t>
  </si>
  <si>
    <t>JAGATSINGHPUR</t>
  </si>
  <si>
    <t>PL/JA/18983</t>
  </si>
  <si>
    <t>0612</t>
  </si>
  <si>
    <t>PL/JA/18984</t>
  </si>
  <si>
    <t>1576</t>
  </si>
  <si>
    <t>NAYAHATA</t>
  </si>
  <si>
    <t>PL/JA/18985</t>
  </si>
  <si>
    <t>0623</t>
  </si>
  <si>
    <t>PL/JA/18987</t>
  </si>
  <si>
    <t>0616</t>
  </si>
  <si>
    <t>PL/JA/18988</t>
  </si>
  <si>
    <t>0615</t>
  </si>
  <si>
    <t>PL/JA/18989</t>
  </si>
  <si>
    <t>0614</t>
  </si>
  <si>
    <t>PL/JA/18990</t>
  </si>
  <si>
    <t>0613</t>
  </si>
  <si>
    <t>PL/JA/18994</t>
  </si>
  <si>
    <t>0619</t>
  </si>
  <si>
    <t>SALIPUR</t>
  </si>
  <si>
    <t>PL/JA/19005</t>
  </si>
  <si>
    <t>1580</t>
  </si>
  <si>
    <t>PL/JA/19006</t>
  </si>
  <si>
    <t>0617</t>
  </si>
  <si>
    <t>PL/JA/19023</t>
  </si>
  <si>
    <t>620</t>
  </si>
  <si>
    <t>BERHAMPUR</t>
  </si>
  <si>
    <t>PL/JA/19024</t>
  </si>
  <si>
    <t>1577</t>
  </si>
  <si>
    <t>PL/JA/19167</t>
  </si>
  <si>
    <t>0055</t>
  </si>
  <si>
    <t>BHAWANIPATNA</t>
  </si>
  <si>
    <t>PL/JA/19168</t>
  </si>
  <si>
    <t>0015</t>
  </si>
  <si>
    <t>20/11/2024</t>
  </si>
  <si>
    <t>PL/JA/19162</t>
  </si>
  <si>
    <t>0621</t>
  </si>
  <si>
    <t>ROURKELA</t>
  </si>
  <si>
    <t>PL/JA/19163</t>
  </si>
  <si>
    <t>0610</t>
  </si>
  <si>
    <t>PL/JA/19164</t>
  </si>
  <si>
    <t>0611</t>
  </si>
  <si>
    <t>PL/JA/19165</t>
  </si>
  <si>
    <t>1579</t>
  </si>
  <si>
    <t>PL/JA/19166</t>
  </si>
  <si>
    <t>1578</t>
  </si>
  <si>
    <t>(RUPEES EIGHTEEN THOUSAND ONE HUNDRED SIXTY ONLY)</t>
  </si>
  <si>
    <t xml:space="preserve">Month :  NOVEMBER, 2024.
Bill Date: 04/12/2024
Bill No : 27200
Total Amount: 18160.00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</si>
</sst>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7" xfId="0" applyNumberFormat="1" applyFont="1" applyBorder="1" applyAlignment="1">
      <alignment horizontal="right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1" xfId="0" applyNumberFormat="1" applyBorder="1"/>
    <xf numFmtId="0" fontId="3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Fill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Fill="1" applyBorder="1"/>
    <xf numFmtId="2" fontId="0" fillId="0" borderId="17" xfId="0" applyNumberFormat="1" applyFont="1" applyBorder="1"/>
    <xf numFmtId="2" fontId="0" fillId="0" borderId="19" xfId="0" applyNumberFormat="1" applyFont="1" applyBorder="1"/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14" xfId="0" applyNumberFormat="1" applyFont="1" applyFill="1" applyBorder="1" applyAlignment="1">
      <alignment wrapText="1"/>
    </xf>
    <xf numFmtId="0" fontId="2" fillId="0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228599</xdr:colOff>
      <xdr:row>1</xdr:row>
      <xdr:rowOff>19049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886324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  <row r="131">
          <cell r="C131" t="str">
            <v>CANTONMENT ROAD</v>
          </cell>
          <cell r="D131">
            <v>39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topLeftCell="A22" workbookViewId="0">
      <selection activeCell="V49" sqref="V49"/>
    </sheetView>
  </sheetViews>
  <sheetFormatPr defaultRowHeight="15"/>
  <cols>
    <col min="1" max="1" width="4.85546875" style="1" customWidth="1"/>
    <col min="2" max="2" width="11.140625" style="3" customWidth="1"/>
    <col min="3" max="3" width="12.28515625" style="1" customWidth="1"/>
    <col min="4" max="4" width="8.5703125" style="2" customWidth="1"/>
    <col min="5" max="5" width="7" style="1" customWidth="1"/>
    <col min="6" max="6" width="19.7109375" style="1" bestFit="1" customWidth="1"/>
    <col min="7" max="7" width="6.28515625" style="1" customWidth="1"/>
    <col min="8" max="8" width="8.42578125" style="1" customWidth="1"/>
    <col min="9" max="9" width="8.28515625" style="1" customWidth="1"/>
    <col min="10" max="10" width="8.140625" style="1" customWidth="1"/>
    <col min="11" max="11" width="7.42578125" style="1" customWidth="1"/>
    <col min="12" max="12" width="9.85546875" style="1" customWidth="1"/>
    <col min="13" max="14" width="9.140625" style="1"/>
    <col min="15" max="15" width="9.5703125" style="1" bestFit="1" customWidth="1"/>
    <col min="16" max="16384" width="9.140625" style="1"/>
  </cols>
  <sheetData>
    <row r="1" spans="1:15" ht="69.75" customHeight="1" thickBot="1">
      <c r="A1" s="40"/>
      <c r="B1" s="41"/>
      <c r="C1" s="41"/>
      <c r="D1" s="41"/>
      <c r="E1" s="41"/>
      <c r="F1" s="41"/>
      <c r="G1" s="41"/>
      <c r="H1" s="42"/>
      <c r="I1" s="37" t="s">
        <v>12</v>
      </c>
      <c r="J1" s="38"/>
      <c r="K1" s="38"/>
      <c r="L1" s="39"/>
    </row>
    <row r="2" spans="1:15" ht="88.5" customHeight="1" thickBot="1">
      <c r="A2" s="43" t="s">
        <v>11</v>
      </c>
      <c r="B2" s="44"/>
      <c r="C2" s="44"/>
      <c r="D2" s="44"/>
      <c r="E2" s="44"/>
      <c r="F2" s="44"/>
      <c r="G2" s="44"/>
      <c r="H2" s="44"/>
      <c r="I2" s="37" t="s">
        <v>138</v>
      </c>
      <c r="J2" s="38"/>
      <c r="K2" s="38"/>
      <c r="L2" s="39"/>
      <c r="N2" s="5"/>
      <c r="O2" s="5"/>
    </row>
    <row r="3" spans="1:15" ht="14.1" customHeight="1" thickBot="1">
      <c r="A3" s="6" t="s">
        <v>15</v>
      </c>
      <c r="B3" s="7" t="s">
        <v>1</v>
      </c>
      <c r="C3" s="7" t="s">
        <v>14</v>
      </c>
      <c r="D3" s="7" t="s">
        <v>16</v>
      </c>
      <c r="E3" s="7" t="s">
        <v>2</v>
      </c>
      <c r="F3" s="7" t="s">
        <v>3</v>
      </c>
      <c r="G3" s="7" t="s">
        <v>4</v>
      </c>
      <c r="H3" s="8" t="s">
        <v>5</v>
      </c>
      <c r="I3" s="8" t="s">
        <v>6</v>
      </c>
      <c r="J3" s="8" t="s">
        <v>8</v>
      </c>
      <c r="K3" s="8" t="s">
        <v>7</v>
      </c>
      <c r="L3" s="9" t="s">
        <v>13</v>
      </c>
    </row>
    <row r="4" spans="1:15" ht="14.1" customHeight="1">
      <c r="A4" s="19">
        <v>1</v>
      </c>
      <c r="B4" s="20" t="s">
        <v>33</v>
      </c>
      <c r="C4" s="20" t="s">
        <v>34</v>
      </c>
      <c r="D4" s="20" t="s">
        <v>35</v>
      </c>
      <c r="E4" s="21" t="s">
        <v>17</v>
      </c>
      <c r="F4" s="20" t="s">
        <v>32</v>
      </c>
      <c r="G4" s="20">
        <v>7</v>
      </c>
      <c r="H4" s="22">
        <f>VLOOKUP(F4,'[1]GOPAL ZARDA'!$C$4:$D$134,2,FALSE)</f>
        <v>53</v>
      </c>
      <c r="I4" s="22">
        <v>0</v>
      </c>
      <c r="J4" s="22">
        <f t="shared" ref="J4:J48" si="0">G4*23</f>
        <v>161</v>
      </c>
      <c r="K4" s="22">
        <v>25</v>
      </c>
      <c r="L4" s="23">
        <f t="shared" ref="L4:L48" si="1">G4*H4+I4+J4+K4</f>
        <v>557</v>
      </c>
    </row>
    <row r="5" spans="1:15" ht="14.1" customHeight="1">
      <c r="A5" s="24">
        <v>2</v>
      </c>
      <c r="B5" s="14" t="s">
        <v>33</v>
      </c>
      <c r="C5" s="14" t="s">
        <v>36</v>
      </c>
      <c r="D5" s="14" t="s">
        <v>37</v>
      </c>
      <c r="E5" s="15" t="s">
        <v>17</v>
      </c>
      <c r="F5" s="14" t="s">
        <v>31</v>
      </c>
      <c r="G5" s="14">
        <v>1</v>
      </c>
      <c r="H5" s="16">
        <f>VLOOKUP(F5,'[1]GOPAL ZARDA'!$C$4:$D$134,2,FALSE)</f>
        <v>88</v>
      </c>
      <c r="I5" s="16">
        <v>2</v>
      </c>
      <c r="J5" s="16">
        <f t="shared" si="0"/>
        <v>23</v>
      </c>
      <c r="K5" s="16">
        <v>25</v>
      </c>
      <c r="L5" s="25">
        <f t="shared" si="1"/>
        <v>138</v>
      </c>
    </row>
    <row r="6" spans="1:15" ht="14.1" customHeight="1">
      <c r="A6" s="24">
        <v>3</v>
      </c>
      <c r="B6" s="14" t="s">
        <v>33</v>
      </c>
      <c r="C6" s="14" t="s">
        <v>38</v>
      </c>
      <c r="D6" s="14" t="s">
        <v>39</v>
      </c>
      <c r="E6" s="15" t="s">
        <v>17</v>
      </c>
      <c r="F6" s="17" t="s">
        <v>40</v>
      </c>
      <c r="G6" s="14">
        <v>12</v>
      </c>
      <c r="H6" s="16">
        <f>VLOOKUP(F6,'[1]GOPAL ZARDA'!$C$4:$D$134,2,FALSE)</f>
        <v>39</v>
      </c>
      <c r="I6" s="16">
        <v>0</v>
      </c>
      <c r="J6" s="16">
        <f t="shared" si="0"/>
        <v>276</v>
      </c>
      <c r="K6" s="16">
        <v>25</v>
      </c>
      <c r="L6" s="25">
        <f t="shared" si="1"/>
        <v>769</v>
      </c>
    </row>
    <row r="7" spans="1:15" ht="14.1" customHeight="1">
      <c r="A7" s="24">
        <v>4</v>
      </c>
      <c r="B7" s="14" t="s">
        <v>33</v>
      </c>
      <c r="C7" s="14" t="s">
        <v>41</v>
      </c>
      <c r="D7" s="14" t="s">
        <v>42</v>
      </c>
      <c r="E7" s="15" t="s">
        <v>17</v>
      </c>
      <c r="F7" s="14" t="s">
        <v>32</v>
      </c>
      <c r="G7" s="14">
        <v>7</v>
      </c>
      <c r="H7" s="16">
        <f>VLOOKUP(F7,'[1]GOPAL ZARDA'!$C$4:$D$134,2,FALSE)</f>
        <v>53</v>
      </c>
      <c r="I7" s="16">
        <v>0</v>
      </c>
      <c r="J7" s="16">
        <f t="shared" si="0"/>
        <v>161</v>
      </c>
      <c r="K7" s="16">
        <v>25</v>
      </c>
      <c r="L7" s="25">
        <f t="shared" si="1"/>
        <v>557</v>
      </c>
    </row>
    <row r="8" spans="1:15" ht="14.1" customHeight="1">
      <c r="A8" s="24">
        <v>5</v>
      </c>
      <c r="B8" s="14" t="s">
        <v>33</v>
      </c>
      <c r="C8" s="14" t="s">
        <v>43</v>
      </c>
      <c r="D8" s="14" t="s">
        <v>44</v>
      </c>
      <c r="E8" s="15" t="s">
        <v>17</v>
      </c>
      <c r="F8" s="14" t="s">
        <v>23</v>
      </c>
      <c r="G8" s="14">
        <v>6</v>
      </c>
      <c r="H8" s="16">
        <f>VLOOKUP(F8,'[1]GOPAL ZARDA'!$C$4:$D$134,2,FALSE)</f>
        <v>62</v>
      </c>
      <c r="I8" s="16">
        <v>0</v>
      </c>
      <c r="J8" s="16">
        <f t="shared" si="0"/>
        <v>138</v>
      </c>
      <c r="K8" s="16">
        <v>25</v>
      </c>
      <c r="L8" s="25">
        <f t="shared" si="1"/>
        <v>535</v>
      </c>
    </row>
    <row r="9" spans="1:15" ht="14.1" customHeight="1">
      <c r="A9" s="24">
        <v>6</v>
      </c>
      <c r="B9" s="14" t="s">
        <v>33</v>
      </c>
      <c r="C9" s="14" t="s">
        <v>45</v>
      </c>
      <c r="D9" s="14" t="s">
        <v>46</v>
      </c>
      <c r="E9" s="15" t="s">
        <v>17</v>
      </c>
      <c r="F9" s="14" t="s">
        <v>26</v>
      </c>
      <c r="G9" s="14">
        <v>12</v>
      </c>
      <c r="H9" s="16">
        <f>VLOOKUP(F9,'[1]GOPAL ZARDA'!$C$4:$D$134,2,FALSE)</f>
        <v>69</v>
      </c>
      <c r="I9" s="16">
        <v>0</v>
      </c>
      <c r="J9" s="16">
        <f t="shared" si="0"/>
        <v>276</v>
      </c>
      <c r="K9" s="16">
        <v>25</v>
      </c>
      <c r="L9" s="25">
        <f t="shared" si="1"/>
        <v>1129</v>
      </c>
    </row>
    <row r="10" spans="1:15" ht="14.1" customHeight="1">
      <c r="A10" s="24">
        <v>7</v>
      </c>
      <c r="B10" s="14" t="s">
        <v>33</v>
      </c>
      <c r="C10" s="14" t="s">
        <v>47</v>
      </c>
      <c r="D10" s="14" t="s">
        <v>48</v>
      </c>
      <c r="E10" s="15" t="s">
        <v>17</v>
      </c>
      <c r="F10" s="14" t="s">
        <v>24</v>
      </c>
      <c r="G10" s="14">
        <v>4</v>
      </c>
      <c r="H10" s="16">
        <f>VLOOKUP(F10,'[1]GOPAL ZARDA'!$C$4:$D$134,2,FALSE)</f>
        <v>95</v>
      </c>
      <c r="I10" s="16">
        <v>0</v>
      </c>
      <c r="J10" s="16">
        <f t="shared" si="0"/>
        <v>92</v>
      </c>
      <c r="K10" s="16">
        <v>25</v>
      </c>
      <c r="L10" s="25">
        <f t="shared" si="1"/>
        <v>497</v>
      </c>
    </row>
    <row r="11" spans="1:15" ht="14.1" customHeight="1">
      <c r="A11" s="24">
        <v>8</v>
      </c>
      <c r="B11" s="14" t="s">
        <v>33</v>
      </c>
      <c r="C11" s="14" t="s">
        <v>49</v>
      </c>
      <c r="D11" s="14" t="s">
        <v>50</v>
      </c>
      <c r="E11" s="15" t="s">
        <v>17</v>
      </c>
      <c r="F11" s="14" t="s">
        <v>29</v>
      </c>
      <c r="G11" s="14">
        <v>4</v>
      </c>
      <c r="H11" s="16">
        <f>VLOOKUP(F11,'[1]GOPAL ZARDA'!$C$4:$D$134,2,FALSE)</f>
        <v>69</v>
      </c>
      <c r="I11" s="16">
        <v>0</v>
      </c>
      <c r="J11" s="16">
        <f t="shared" si="0"/>
        <v>92</v>
      </c>
      <c r="K11" s="16">
        <v>25</v>
      </c>
      <c r="L11" s="25">
        <f t="shared" si="1"/>
        <v>393</v>
      </c>
    </row>
    <row r="12" spans="1:15" ht="14.1" customHeight="1">
      <c r="A12" s="24">
        <v>9</v>
      </c>
      <c r="B12" s="14" t="s">
        <v>33</v>
      </c>
      <c r="C12" s="14" t="s">
        <v>51</v>
      </c>
      <c r="D12" s="14" t="s">
        <v>52</v>
      </c>
      <c r="E12" s="15" t="s">
        <v>17</v>
      </c>
      <c r="F12" s="14" t="s">
        <v>53</v>
      </c>
      <c r="G12" s="14">
        <v>4</v>
      </c>
      <c r="H12" s="16">
        <f>VLOOKUP(F12,'[1]GOPAL ZARDA'!$C$4:$D$134,2,FALSE)</f>
        <v>114</v>
      </c>
      <c r="I12" s="16">
        <v>0</v>
      </c>
      <c r="J12" s="16">
        <f t="shared" si="0"/>
        <v>92</v>
      </c>
      <c r="K12" s="16">
        <v>25</v>
      </c>
      <c r="L12" s="25">
        <f t="shared" si="1"/>
        <v>573</v>
      </c>
    </row>
    <row r="13" spans="1:15" ht="14.1" customHeight="1">
      <c r="A13" s="24">
        <v>10</v>
      </c>
      <c r="B13" s="14" t="s">
        <v>33</v>
      </c>
      <c r="C13" s="14" t="s">
        <v>54</v>
      </c>
      <c r="D13" s="14" t="s">
        <v>55</v>
      </c>
      <c r="E13" s="15" t="s">
        <v>17</v>
      </c>
      <c r="F13" s="14" t="s">
        <v>27</v>
      </c>
      <c r="G13" s="14">
        <v>3</v>
      </c>
      <c r="H13" s="16">
        <f>VLOOKUP(F13,'[1]GOPAL ZARDA'!$C$4:$D$134,2,FALSE)</f>
        <v>100</v>
      </c>
      <c r="I13" s="16">
        <v>0</v>
      </c>
      <c r="J13" s="16">
        <f t="shared" si="0"/>
        <v>69</v>
      </c>
      <c r="K13" s="16">
        <v>25</v>
      </c>
      <c r="L13" s="25">
        <f t="shared" si="1"/>
        <v>394</v>
      </c>
    </row>
    <row r="14" spans="1:15" ht="14.1" customHeight="1">
      <c r="A14" s="24">
        <v>11</v>
      </c>
      <c r="B14" s="14" t="s">
        <v>33</v>
      </c>
      <c r="C14" s="14" t="s">
        <v>56</v>
      </c>
      <c r="D14" s="14" t="s">
        <v>57</v>
      </c>
      <c r="E14" s="15" t="s">
        <v>17</v>
      </c>
      <c r="F14" s="14" t="s">
        <v>27</v>
      </c>
      <c r="G14" s="14">
        <v>1</v>
      </c>
      <c r="H14" s="16">
        <f>VLOOKUP(F14,'[1]GOPAL ZARDA'!$C$4:$D$134,2,FALSE)</f>
        <v>100</v>
      </c>
      <c r="I14" s="16">
        <v>0</v>
      </c>
      <c r="J14" s="16">
        <f t="shared" si="0"/>
        <v>23</v>
      </c>
      <c r="K14" s="16">
        <v>25</v>
      </c>
      <c r="L14" s="25">
        <f t="shared" si="1"/>
        <v>148</v>
      </c>
    </row>
    <row r="15" spans="1:15" ht="14.1" customHeight="1">
      <c r="A15" s="24">
        <v>12</v>
      </c>
      <c r="B15" s="14" t="s">
        <v>33</v>
      </c>
      <c r="C15" s="14" t="s">
        <v>58</v>
      </c>
      <c r="D15" s="14" t="s">
        <v>59</v>
      </c>
      <c r="E15" s="15" t="s">
        <v>17</v>
      </c>
      <c r="F15" s="14" t="s">
        <v>60</v>
      </c>
      <c r="G15" s="14">
        <v>11</v>
      </c>
      <c r="H15" s="16">
        <f>VLOOKUP(F15,'[1]GOPAL ZARDA'!$C$4:$D$134,2,FALSE)</f>
        <v>67</v>
      </c>
      <c r="I15" s="16">
        <v>0</v>
      </c>
      <c r="J15" s="16">
        <f t="shared" si="0"/>
        <v>253</v>
      </c>
      <c r="K15" s="16">
        <v>25</v>
      </c>
      <c r="L15" s="25">
        <f t="shared" si="1"/>
        <v>1015</v>
      </c>
    </row>
    <row r="16" spans="1:15" ht="14.1" customHeight="1">
      <c r="A16" s="24">
        <v>13</v>
      </c>
      <c r="B16" s="14" t="s">
        <v>33</v>
      </c>
      <c r="C16" s="14" t="s">
        <v>61</v>
      </c>
      <c r="D16" s="14" t="s">
        <v>62</v>
      </c>
      <c r="E16" s="15" t="s">
        <v>17</v>
      </c>
      <c r="F16" s="14" t="s">
        <v>19</v>
      </c>
      <c r="G16" s="14">
        <v>7</v>
      </c>
      <c r="H16" s="16">
        <f>VLOOKUP(F16,'[1]GOPAL ZARDA'!$C$4:$D$134,2,FALSE)</f>
        <v>62</v>
      </c>
      <c r="I16" s="16">
        <v>0</v>
      </c>
      <c r="J16" s="16">
        <f t="shared" si="0"/>
        <v>161</v>
      </c>
      <c r="K16" s="16">
        <v>25</v>
      </c>
      <c r="L16" s="25">
        <f t="shared" si="1"/>
        <v>620</v>
      </c>
    </row>
    <row r="17" spans="1:12" ht="14.1" customHeight="1">
      <c r="A17" s="24">
        <v>14</v>
      </c>
      <c r="B17" s="14" t="s">
        <v>33</v>
      </c>
      <c r="C17" s="14" t="s">
        <v>63</v>
      </c>
      <c r="D17" s="14" t="s">
        <v>64</v>
      </c>
      <c r="E17" s="15" t="s">
        <v>17</v>
      </c>
      <c r="F17" s="14" t="s">
        <v>21</v>
      </c>
      <c r="G17" s="14">
        <v>4</v>
      </c>
      <c r="H17" s="16">
        <f>VLOOKUP(F17,'[1]GOPAL ZARDA'!$C$4:$D$134,2,FALSE)</f>
        <v>56</v>
      </c>
      <c r="I17" s="16">
        <v>0</v>
      </c>
      <c r="J17" s="16">
        <f t="shared" si="0"/>
        <v>92</v>
      </c>
      <c r="K17" s="16">
        <v>25</v>
      </c>
      <c r="L17" s="25">
        <f t="shared" si="1"/>
        <v>341</v>
      </c>
    </row>
    <row r="18" spans="1:12" ht="14.1" customHeight="1">
      <c r="A18" s="24">
        <v>15</v>
      </c>
      <c r="B18" s="14" t="s">
        <v>33</v>
      </c>
      <c r="C18" s="14" t="s">
        <v>65</v>
      </c>
      <c r="D18" s="14" t="s">
        <v>66</v>
      </c>
      <c r="E18" s="15" t="s">
        <v>17</v>
      </c>
      <c r="F18" s="14" t="s">
        <v>23</v>
      </c>
      <c r="G18" s="14">
        <v>4</v>
      </c>
      <c r="H18" s="16">
        <f>VLOOKUP(F18,'[1]GOPAL ZARDA'!$C$4:$D$134,2,FALSE)</f>
        <v>62</v>
      </c>
      <c r="I18" s="16">
        <v>0</v>
      </c>
      <c r="J18" s="16">
        <f t="shared" si="0"/>
        <v>92</v>
      </c>
      <c r="K18" s="16">
        <v>25</v>
      </c>
      <c r="L18" s="25">
        <f t="shared" si="1"/>
        <v>365</v>
      </c>
    </row>
    <row r="19" spans="1:12" ht="14.1" customHeight="1">
      <c r="A19" s="24">
        <v>16</v>
      </c>
      <c r="B19" s="14" t="s">
        <v>33</v>
      </c>
      <c r="C19" s="14" t="s">
        <v>67</v>
      </c>
      <c r="D19" s="14" t="s">
        <v>68</v>
      </c>
      <c r="E19" s="15" t="s">
        <v>17</v>
      </c>
      <c r="F19" s="14" t="s">
        <v>23</v>
      </c>
      <c r="G19" s="14">
        <v>6</v>
      </c>
      <c r="H19" s="16">
        <f>VLOOKUP(F19,'[1]GOPAL ZARDA'!$C$4:$D$134,2,FALSE)</f>
        <v>62</v>
      </c>
      <c r="I19" s="16">
        <v>0</v>
      </c>
      <c r="J19" s="16">
        <f t="shared" si="0"/>
        <v>138</v>
      </c>
      <c r="K19" s="16">
        <v>25</v>
      </c>
      <c r="L19" s="25">
        <f t="shared" si="1"/>
        <v>535</v>
      </c>
    </row>
    <row r="20" spans="1:12" ht="14.1" customHeight="1">
      <c r="A20" s="24">
        <v>17</v>
      </c>
      <c r="B20" s="14" t="s">
        <v>33</v>
      </c>
      <c r="C20" s="14" t="s">
        <v>69</v>
      </c>
      <c r="D20" s="14" t="s">
        <v>70</v>
      </c>
      <c r="E20" s="15" t="s">
        <v>17</v>
      </c>
      <c r="F20" s="14" t="s">
        <v>20</v>
      </c>
      <c r="G20" s="14">
        <v>1</v>
      </c>
      <c r="H20" s="16">
        <f>VLOOKUP(F20,'[1]GOPAL ZARDA'!$C$4:$D$134,2,FALSE)</f>
        <v>103</v>
      </c>
      <c r="I20" s="16">
        <v>0</v>
      </c>
      <c r="J20" s="16">
        <f t="shared" si="0"/>
        <v>23</v>
      </c>
      <c r="K20" s="16">
        <v>25</v>
      </c>
      <c r="L20" s="25">
        <f t="shared" si="1"/>
        <v>151</v>
      </c>
    </row>
    <row r="21" spans="1:12" ht="14.1" customHeight="1">
      <c r="A21" s="24">
        <v>18</v>
      </c>
      <c r="B21" s="14" t="s">
        <v>33</v>
      </c>
      <c r="C21" s="14" t="s">
        <v>71</v>
      </c>
      <c r="D21" s="14" t="s">
        <v>72</v>
      </c>
      <c r="E21" s="15" t="s">
        <v>17</v>
      </c>
      <c r="F21" s="14" t="s">
        <v>30</v>
      </c>
      <c r="G21" s="14">
        <v>2</v>
      </c>
      <c r="H21" s="16">
        <f>VLOOKUP(F21,'[1]GOPAL ZARDA'!$C$4:$D$134,2,FALSE)</f>
        <v>77</v>
      </c>
      <c r="I21" s="16">
        <v>0</v>
      </c>
      <c r="J21" s="16">
        <f t="shared" si="0"/>
        <v>46</v>
      </c>
      <c r="K21" s="16">
        <v>25</v>
      </c>
      <c r="L21" s="25">
        <f t="shared" si="1"/>
        <v>225</v>
      </c>
    </row>
    <row r="22" spans="1:12" ht="14.1" customHeight="1">
      <c r="A22" s="24">
        <v>19</v>
      </c>
      <c r="B22" s="14" t="s">
        <v>33</v>
      </c>
      <c r="C22" s="14" t="s">
        <v>73</v>
      </c>
      <c r="D22" s="14" t="s">
        <v>74</v>
      </c>
      <c r="E22" s="15" t="s">
        <v>17</v>
      </c>
      <c r="F22" s="14" t="s">
        <v>18</v>
      </c>
      <c r="G22" s="14">
        <v>2</v>
      </c>
      <c r="H22" s="16">
        <f>VLOOKUP(F22,'[1]GOPAL ZARDA'!$C$4:$D$134,2,FALSE)</f>
        <v>129</v>
      </c>
      <c r="I22" s="16">
        <v>0</v>
      </c>
      <c r="J22" s="16">
        <f t="shared" si="0"/>
        <v>46</v>
      </c>
      <c r="K22" s="16">
        <v>25</v>
      </c>
      <c r="L22" s="25">
        <f t="shared" si="1"/>
        <v>329</v>
      </c>
    </row>
    <row r="23" spans="1:12" ht="14.1" customHeight="1">
      <c r="A23" s="24">
        <v>20</v>
      </c>
      <c r="B23" s="14" t="s">
        <v>33</v>
      </c>
      <c r="C23" s="14" t="s">
        <v>75</v>
      </c>
      <c r="D23" s="14" t="s">
        <v>76</v>
      </c>
      <c r="E23" s="15" t="s">
        <v>17</v>
      </c>
      <c r="F23" s="14" t="s">
        <v>25</v>
      </c>
      <c r="G23" s="14">
        <v>3</v>
      </c>
      <c r="H23" s="16">
        <f>VLOOKUP(F23,'[1]GOPAL ZARDA'!$C$4:$D$134,2,FALSE)</f>
        <v>129</v>
      </c>
      <c r="I23" s="16">
        <v>0</v>
      </c>
      <c r="J23" s="16">
        <f t="shared" si="0"/>
        <v>69</v>
      </c>
      <c r="K23" s="16">
        <v>25</v>
      </c>
      <c r="L23" s="25">
        <f t="shared" si="1"/>
        <v>481</v>
      </c>
    </row>
    <row r="24" spans="1:12" ht="14.1" customHeight="1">
      <c r="A24" s="24">
        <v>21</v>
      </c>
      <c r="B24" s="14" t="s">
        <v>77</v>
      </c>
      <c r="C24" s="14" t="s">
        <v>78</v>
      </c>
      <c r="D24" s="14" t="s">
        <v>79</v>
      </c>
      <c r="E24" s="15" t="s">
        <v>17</v>
      </c>
      <c r="F24" s="14" t="s">
        <v>80</v>
      </c>
      <c r="G24" s="14">
        <v>14</v>
      </c>
      <c r="H24" s="16">
        <f>VLOOKUP(F24,'[1]GOPAL ZARDA'!$C$4:$D$134,2,FALSE)</f>
        <v>69</v>
      </c>
      <c r="I24" s="16">
        <v>0</v>
      </c>
      <c r="J24" s="16">
        <f t="shared" si="0"/>
        <v>322</v>
      </c>
      <c r="K24" s="16">
        <v>25</v>
      </c>
      <c r="L24" s="25">
        <f t="shared" si="1"/>
        <v>1313</v>
      </c>
    </row>
    <row r="25" spans="1:12" ht="14.1" customHeight="1">
      <c r="A25" s="24">
        <v>22</v>
      </c>
      <c r="B25" s="14" t="s">
        <v>77</v>
      </c>
      <c r="C25" s="14" t="s">
        <v>81</v>
      </c>
      <c r="D25" s="14" t="s">
        <v>82</v>
      </c>
      <c r="E25" s="15" t="s">
        <v>17</v>
      </c>
      <c r="F25" s="14" t="s">
        <v>28</v>
      </c>
      <c r="G25" s="14">
        <v>10</v>
      </c>
      <c r="H25" s="16">
        <f>VLOOKUP(F25,'[1]GOPAL ZARDA'!$C$4:$D$134,2,FALSE)</f>
        <v>46</v>
      </c>
      <c r="I25" s="16">
        <v>0</v>
      </c>
      <c r="J25" s="16">
        <f t="shared" si="0"/>
        <v>230</v>
      </c>
      <c r="K25" s="16">
        <v>25</v>
      </c>
      <c r="L25" s="25">
        <f t="shared" si="1"/>
        <v>715</v>
      </c>
    </row>
    <row r="26" spans="1:12" ht="14.1" customHeight="1">
      <c r="A26" s="24">
        <v>23</v>
      </c>
      <c r="B26" s="14" t="s">
        <v>77</v>
      </c>
      <c r="C26" s="14" t="s">
        <v>83</v>
      </c>
      <c r="D26" s="14" t="s">
        <v>84</v>
      </c>
      <c r="E26" s="15" t="s">
        <v>17</v>
      </c>
      <c r="F26" s="17" t="s">
        <v>40</v>
      </c>
      <c r="G26" s="14">
        <v>5</v>
      </c>
      <c r="H26" s="16">
        <f>VLOOKUP(F26,'[1]GOPAL ZARDA'!$C$4:$D$134,2,FALSE)</f>
        <v>39</v>
      </c>
      <c r="I26" s="16">
        <v>0</v>
      </c>
      <c r="J26" s="16">
        <f t="shared" si="0"/>
        <v>115</v>
      </c>
      <c r="K26" s="16">
        <v>25</v>
      </c>
      <c r="L26" s="25">
        <f t="shared" si="1"/>
        <v>335</v>
      </c>
    </row>
    <row r="27" spans="1:12" ht="14.1" customHeight="1">
      <c r="A27" s="24">
        <v>24</v>
      </c>
      <c r="B27" s="14" t="s">
        <v>85</v>
      </c>
      <c r="C27" s="14" t="s">
        <v>86</v>
      </c>
      <c r="D27" s="14" t="s">
        <v>87</v>
      </c>
      <c r="E27" s="15" t="s">
        <v>17</v>
      </c>
      <c r="F27" s="14" t="s">
        <v>80</v>
      </c>
      <c r="G27" s="14">
        <v>1</v>
      </c>
      <c r="H27" s="16">
        <f>VLOOKUP(F27,'[1]GOPAL ZARDA'!$C$4:$D$134,2,FALSE)</f>
        <v>69</v>
      </c>
      <c r="I27" s="16">
        <v>0</v>
      </c>
      <c r="J27" s="16">
        <f t="shared" si="0"/>
        <v>23</v>
      </c>
      <c r="K27" s="16">
        <v>25</v>
      </c>
      <c r="L27" s="25">
        <f t="shared" si="1"/>
        <v>117</v>
      </c>
    </row>
    <row r="28" spans="1:12" ht="14.1" customHeight="1">
      <c r="A28" s="24">
        <v>25</v>
      </c>
      <c r="B28" s="14" t="s">
        <v>85</v>
      </c>
      <c r="C28" s="14" t="s">
        <v>88</v>
      </c>
      <c r="D28" s="14" t="s">
        <v>89</v>
      </c>
      <c r="E28" s="15" t="s">
        <v>17</v>
      </c>
      <c r="F28" s="18" t="s">
        <v>22</v>
      </c>
      <c r="G28" s="14">
        <v>1</v>
      </c>
      <c r="H28" s="16">
        <f>VLOOKUP(F28,'[1]GOPAL ZARDA'!$C$4:$D$134,2,FALSE)</f>
        <v>80</v>
      </c>
      <c r="I28" s="16">
        <v>0</v>
      </c>
      <c r="J28" s="16">
        <f t="shared" si="0"/>
        <v>23</v>
      </c>
      <c r="K28" s="16">
        <v>25</v>
      </c>
      <c r="L28" s="25">
        <f t="shared" si="1"/>
        <v>128</v>
      </c>
    </row>
    <row r="29" spans="1:12" ht="14.1" customHeight="1">
      <c r="A29" s="24">
        <v>26</v>
      </c>
      <c r="B29" s="14" t="s">
        <v>85</v>
      </c>
      <c r="C29" s="14" t="s">
        <v>90</v>
      </c>
      <c r="D29" s="14" t="s">
        <v>91</v>
      </c>
      <c r="E29" s="15" t="s">
        <v>17</v>
      </c>
      <c r="F29" s="14" t="s">
        <v>92</v>
      </c>
      <c r="G29" s="14">
        <v>1</v>
      </c>
      <c r="H29" s="16">
        <f>VLOOKUP(F29,'[1]GOPAL ZARDA'!$C$4:$D$134,2,FALSE)</f>
        <v>69</v>
      </c>
      <c r="I29" s="16">
        <v>0</v>
      </c>
      <c r="J29" s="16">
        <f t="shared" si="0"/>
        <v>23</v>
      </c>
      <c r="K29" s="16">
        <v>25</v>
      </c>
      <c r="L29" s="25">
        <f t="shared" si="1"/>
        <v>117</v>
      </c>
    </row>
    <row r="30" spans="1:12" ht="14.1" customHeight="1">
      <c r="A30" s="24">
        <v>27</v>
      </c>
      <c r="B30" s="14" t="s">
        <v>85</v>
      </c>
      <c r="C30" s="14" t="s">
        <v>93</v>
      </c>
      <c r="D30" s="14" t="s">
        <v>94</v>
      </c>
      <c r="E30" s="15" t="s">
        <v>17</v>
      </c>
      <c r="F30" s="14" t="s">
        <v>92</v>
      </c>
      <c r="G30" s="14">
        <v>5</v>
      </c>
      <c r="H30" s="16">
        <f>VLOOKUP(F30,'[1]GOPAL ZARDA'!$C$4:$D$134,2,FALSE)</f>
        <v>69</v>
      </c>
      <c r="I30" s="16">
        <v>0</v>
      </c>
      <c r="J30" s="16">
        <f t="shared" si="0"/>
        <v>115</v>
      </c>
      <c r="K30" s="16">
        <v>25</v>
      </c>
      <c r="L30" s="25">
        <f t="shared" si="1"/>
        <v>485</v>
      </c>
    </row>
    <row r="31" spans="1:12" ht="14.1" customHeight="1">
      <c r="A31" s="24">
        <v>28</v>
      </c>
      <c r="B31" s="14" t="s">
        <v>85</v>
      </c>
      <c r="C31" s="14" t="s">
        <v>95</v>
      </c>
      <c r="D31" s="14" t="s">
        <v>96</v>
      </c>
      <c r="E31" s="15" t="s">
        <v>17</v>
      </c>
      <c r="F31" s="14" t="s">
        <v>97</v>
      </c>
      <c r="G31" s="14">
        <v>2</v>
      </c>
      <c r="H31" s="16">
        <f>VLOOKUP(F31,'[1]GOPAL ZARDA'!$C$4:$D$134,2,FALSE)</f>
        <v>91</v>
      </c>
      <c r="I31" s="16">
        <v>0</v>
      </c>
      <c r="J31" s="16">
        <f t="shared" si="0"/>
        <v>46</v>
      </c>
      <c r="K31" s="16">
        <v>25</v>
      </c>
      <c r="L31" s="25">
        <f t="shared" si="1"/>
        <v>253</v>
      </c>
    </row>
    <row r="32" spans="1:12" ht="14.1" customHeight="1">
      <c r="A32" s="24">
        <v>29</v>
      </c>
      <c r="B32" s="14" t="s">
        <v>85</v>
      </c>
      <c r="C32" s="14" t="s">
        <v>98</v>
      </c>
      <c r="D32" s="14" t="s">
        <v>99</v>
      </c>
      <c r="E32" s="15" t="s">
        <v>17</v>
      </c>
      <c r="F32" s="14" t="s">
        <v>32</v>
      </c>
      <c r="G32" s="14">
        <v>1</v>
      </c>
      <c r="H32" s="16">
        <f>VLOOKUP(F32,'[1]GOPAL ZARDA'!$C$4:$D$134,2,FALSE)</f>
        <v>53</v>
      </c>
      <c r="I32" s="16">
        <v>0</v>
      </c>
      <c r="J32" s="16">
        <f t="shared" si="0"/>
        <v>23</v>
      </c>
      <c r="K32" s="16">
        <v>25</v>
      </c>
      <c r="L32" s="25">
        <f t="shared" si="1"/>
        <v>101</v>
      </c>
    </row>
    <row r="33" spans="1:12" ht="14.1" customHeight="1">
      <c r="A33" s="24">
        <v>30</v>
      </c>
      <c r="B33" s="14" t="s">
        <v>85</v>
      </c>
      <c r="C33" s="14" t="s">
        <v>100</v>
      </c>
      <c r="D33" s="14" t="s">
        <v>101</v>
      </c>
      <c r="E33" s="15" t="s">
        <v>17</v>
      </c>
      <c r="F33" s="14" t="s">
        <v>29</v>
      </c>
      <c r="G33" s="14">
        <v>2</v>
      </c>
      <c r="H33" s="16">
        <f>VLOOKUP(F33,'[1]GOPAL ZARDA'!$C$4:$D$134,2,FALSE)</f>
        <v>69</v>
      </c>
      <c r="I33" s="16">
        <v>0</v>
      </c>
      <c r="J33" s="16">
        <f t="shared" si="0"/>
        <v>46</v>
      </c>
      <c r="K33" s="16">
        <v>25</v>
      </c>
      <c r="L33" s="25">
        <f t="shared" si="1"/>
        <v>209</v>
      </c>
    </row>
    <row r="34" spans="1:12" ht="14.1" customHeight="1">
      <c r="A34" s="24">
        <v>31</v>
      </c>
      <c r="B34" s="14" t="s">
        <v>85</v>
      </c>
      <c r="C34" s="14" t="s">
        <v>102</v>
      </c>
      <c r="D34" s="14" t="s">
        <v>103</v>
      </c>
      <c r="E34" s="15" t="s">
        <v>17</v>
      </c>
      <c r="F34" s="14" t="s">
        <v>60</v>
      </c>
      <c r="G34" s="14">
        <v>2</v>
      </c>
      <c r="H34" s="16">
        <f>VLOOKUP(F34,'[1]GOPAL ZARDA'!$C$4:$D$134,2,FALSE)</f>
        <v>67</v>
      </c>
      <c r="I34" s="16">
        <v>0</v>
      </c>
      <c r="J34" s="16">
        <f t="shared" si="0"/>
        <v>46</v>
      </c>
      <c r="K34" s="16">
        <v>25</v>
      </c>
      <c r="L34" s="25">
        <f t="shared" si="1"/>
        <v>205</v>
      </c>
    </row>
    <row r="35" spans="1:12" ht="14.1" customHeight="1">
      <c r="A35" s="24">
        <v>32</v>
      </c>
      <c r="B35" s="14" t="s">
        <v>85</v>
      </c>
      <c r="C35" s="14" t="s">
        <v>104</v>
      </c>
      <c r="D35" s="14" t="s">
        <v>105</v>
      </c>
      <c r="E35" s="15" t="s">
        <v>17</v>
      </c>
      <c r="F35" s="14" t="s">
        <v>31</v>
      </c>
      <c r="G35" s="14">
        <v>1</v>
      </c>
      <c r="H35" s="16">
        <f>VLOOKUP(F35,'[1]GOPAL ZARDA'!$C$4:$D$134,2,FALSE)</f>
        <v>88</v>
      </c>
      <c r="I35" s="16">
        <v>2</v>
      </c>
      <c r="J35" s="16">
        <f t="shared" si="0"/>
        <v>23</v>
      </c>
      <c r="K35" s="16">
        <v>25</v>
      </c>
      <c r="L35" s="25">
        <f t="shared" si="1"/>
        <v>138</v>
      </c>
    </row>
    <row r="36" spans="1:12" ht="14.1" customHeight="1">
      <c r="A36" s="24">
        <v>33</v>
      </c>
      <c r="B36" s="14" t="s">
        <v>85</v>
      </c>
      <c r="C36" s="14" t="s">
        <v>106</v>
      </c>
      <c r="D36" s="14" t="s">
        <v>107</v>
      </c>
      <c r="E36" s="15" t="s">
        <v>17</v>
      </c>
      <c r="F36" s="14" t="s">
        <v>32</v>
      </c>
      <c r="G36" s="14">
        <v>1</v>
      </c>
      <c r="H36" s="16">
        <f>VLOOKUP(F36,'[1]GOPAL ZARDA'!$C$4:$D$134,2,FALSE)</f>
        <v>53</v>
      </c>
      <c r="I36" s="16">
        <v>0</v>
      </c>
      <c r="J36" s="16">
        <f t="shared" si="0"/>
        <v>23</v>
      </c>
      <c r="K36" s="16">
        <v>25</v>
      </c>
      <c r="L36" s="25">
        <f t="shared" si="1"/>
        <v>101</v>
      </c>
    </row>
    <row r="37" spans="1:12" ht="14.1" customHeight="1">
      <c r="A37" s="24">
        <v>34</v>
      </c>
      <c r="B37" s="14" t="s">
        <v>85</v>
      </c>
      <c r="C37" s="14" t="s">
        <v>108</v>
      </c>
      <c r="D37" s="14" t="s">
        <v>109</v>
      </c>
      <c r="E37" s="15" t="s">
        <v>17</v>
      </c>
      <c r="F37" s="14" t="s">
        <v>110</v>
      </c>
      <c r="G37" s="14">
        <v>1</v>
      </c>
      <c r="H37" s="16">
        <f>VLOOKUP(F37,'[1]GOPAL ZARDA'!$C$4:$D$134,2,FALSE)</f>
        <v>54</v>
      </c>
      <c r="I37" s="16">
        <v>0</v>
      </c>
      <c r="J37" s="16">
        <f t="shared" si="0"/>
        <v>23</v>
      </c>
      <c r="K37" s="16">
        <v>25</v>
      </c>
      <c r="L37" s="25">
        <f t="shared" si="1"/>
        <v>102</v>
      </c>
    </row>
    <row r="38" spans="1:12" ht="14.1" customHeight="1">
      <c r="A38" s="24">
        <v>35</v>
      </c>
      <c r="B38" s="14" t="s">
        <v>85</v>
      </c>
      <c r="C38" s="14" t="s">
        <v>111</v>
      </c>
      <c r="D38" s="14" t="s">
        <v>112</v>
      </c>
      <c r="E38" s="15" t="s">
        <v>17</v>
      </c>
      <c r="F38" s="14" t="s">
        <v>26</v>
      </c>
      <c r="G38" s="14">
        <v>2</v>
      </c>
      <c r="H38" s="16">
        <f>VLOOKUP(F38,'[1]GOPAL ZARDA'!$C$4:$D$134,2,FALSE)</f>
        <v>69</v>
      </c>
      <c r="I38" s="16">
        <v>0</v>
      </c>
      <c r="J38" s="16">
        <f t="shared" si="0"/>
        <v>46</v>
      </c>
      <c r="K38" s="16">
        <v>25</v>
      </c>
      <c r="L38" s="25">
        <f t="shared" si="1"/>
        <v>209</v>
      </c>
    </row>
    <row r="39" spans="1:12" ht="14.1" customHeight="1">
      <c r="A39" s="24">
        <v>36</v>
      </c>
      <c r="B39" s="14" t="s">
        <v>85</v>
      </c>
      <c r="C39" s="14" t="s">
        <v>113</v>
      </c>
      <c r="D39" s="14" t="s">
        <v>114</v>
      </c>
      <c r="E39" s="15" t="s">
        <v>17</v>
      </c>
      <c r="F39" s="14" t="s">
        <v>26</v>
      </c>
      <c r="G39" s="14">
        <v>1</v>
      </c>
      <c r="H39" s="16">
        <f>VLOOKUP(F39,'[1]GOPAL ZARDA'!$C$4:$D$134,2,FALSE)</f>
        <v>69</v>
      </c>
      <c r="I39" s="16">
        <v>0</v>
      </c>
      <c r="J39" s="16">
        <f t="shared" si="0"/>
        <v>23</v>
      </c>
      <c r="K39" s="16">
        <v>25</v>
      </c>
      <c r="L39" s="25">
        <f t="shared" si="1"/>
        <v>117</v>
      </c>
    </row>
    <row r="40" spans="1:12" ht="14.1" customHeight="1">
      <c r="A40" s="24">
        <v>37</v>
      </c>
      <c r="B40" s="14" t="s">
        <v>85</v>
      </c>
      <c r="C40" s="14" t="s">
        <v>115</v>
      </c>
      <c r="D40" s="14" t="s">
        <v>116</v>
      </c>
      <c r="E40" s="15" t="s">
        <v>17</v>
      </c>
      <c r="F40" s="14" t="s">
        <v>117</v>
      </c>
      <c r="G40" s="14">
        <v>1</v>
      </c>
      <c r="H40" s="16">
        <f>VLOOKUP(F40,'[1]GOPAL ZARDA'!$C$4:$D$134,2,FALSE)</f>
        <v>79</v>
      </c>
      <c r="I40" s="16">
        <v>0</v>
      </c>
      <c r="J40" s="16">
        <f t="shared" si="0"/>
        <v>23</v>
      </c>
      <c r="K40" s="16">
        <v>25</v>
      </c>
      <c r="L40" s="25">
        <f t="shared" si="1"/>
        <v>127</v>
      </c>
    </row>
    <row r="41" spans="1:12" ht="14.1" customHeight="1">
      <c r="A41" s="24">
        <v>38</v>
      </c>
      <c r="B41" s="14" t="s">
        <v>85</v>
      </c>
      <c r="C41" s="14" t="s">
        <v>118</v>
      </c>
      <c r="D41" s="14" t="s">
        <v>119</v>
      </c>
      <c r="E41" s="15" t="s">
        <v>17</v>
      </c>
      <c r="F41" s="14" t="s">
        <v>117</v>
      </c>
      <c r="G41" s="14">
        <v>3</v>
      </c>
      <c r="H41" s="16">
        <f>VLOOKUP(F41,'[1]GOPAL ZARDA'!$C$4:$D$134,2,FALSE)</f>
        <v>79</v>
      </c>
      <c r="I41" s="16">
        <v>0</v>
      </c>
      <c r="J41" s="16">
        <f t="shared" si="0"/>
        <v>69</v>
      </c>
      <c r="K41" s="16">
        <v>25</v>
      </c>
      <c r="L41" s="25">
        <f t="shared" si="1"/>
        <v>331</v>
      </c>
    </row>
    <row r="42" spans="1:12" ht="14.1" customHeight="1">
      <c r="A42" s="24">
        <v>39</v>
      </c>
      <c r="B42" s="14" t="s">
        <v>85</v>
      </c>
      <c r="C42" s="14" t="s">
        <v>120</v>
      </c>
      <c r="D42" s="14" t="s">
        <v>121</v>
      </c>
      <c r="E42" s="15" t="s">
        <v>17</v>
      </c>
      <c r="F42" s="14" t="s">
        <v>122</v>
      </c>
      <c r="G42" s="14">
        <v>4</v>
      </c>
      <c r="H42" s="16">
        <f>VLOOKUP(F42,'[1]GOPAL ZARDA'!$C$4:$D$134,2,FALSE)</f>
        <v>110</v>
      </c>
      <c r="I42" s="16">
        <v>0</v>
      </c>
      <c r="J42" s="16">
        <f t="shared" si="0"/>
        <v>92</v>
      </c>
      <c r="K42" s="16">
        <v>25</v>
      </c>
      <c r="L42" s="25">
        <f t="shared" si="1"/>
        <v>557</v>
      </c>
    </row>
    <row r="43" spans="1:12" ht="14.1" customHeight="1">
      <c r="A43" s="24">
        <v>40</v>
      </c>
      <c r="B43" s="14" t="s">
        <v>85</v>
      </c>
      <c r="C43" s="14" t="s">
        <v>123</v>
      </c>
      <c r="D43" s="14" t="s">
        <v>124</v>
      </c>
      <c r="E43" s="15" t="s">
        <v>17</v>
      </c>
      <c r="F43" s="14" t="s">
        <v>122</v>
      </c>
      <c r="G43" s="14">
        <v>2</v>
      </c>
      <c r="H43" s="16">
        <f>VLOOKUP(F43,'[1]GOPAL ZARDA'!$C$4:$D$134,2,FALSE)</f>
        <v>110</v>
      </c>
      <c r="I43" s="16">
        <v>0</v>
      </c>
      <c r="J43" s="16">
        <f t="shared" si="0"/>
        <v>46</v>
      </c>
      <c r="K43" s="16">
        <v>25</v>
      </c>
      <c r="L43" s="25">
        <f t="shared" si="1"/>
        <v>291</v>
      </c>
    </row>
    <row r="44" spans="1:12" ht="14.1" customHeight="1">
      <c r="A44" s="24">
        <v>41</v>
      </c>
      <c r="B44" s="14" t="s">
        <v>125</v>
      </c>
      <c r="C44" s="14" t="s">
        <v>126</v>
      </c>
      <c r="D44" s="14" t="s">
        <v>127</v>
      </c>
      <c r="E44" s="15" t="s">
        <v>17</v>
      </c>
      <c r="F44" s="14" t="s">
        <v>128</v>
      </c>
      <c r="G44" s="14">
        <v>1</v>
      </c>
      <c r="H44" s="16">
        <f>VLOOKUP(F44,'[1]GOPAL ZARDA'!$C$4:$D$134,2,FALSE)</f>
        <v>83</v>
      </c>
      <c r="I44" s="16">
        <v>0</v>
      </c>
      <c r="J44" s="16">
        <f t="shared" si="0"/>
        <v>23</v>
      </c>
      <c r="K44" s="16">
        <v>25</v>
      </c>
      <c r="L44" s="25">
        <f t="shared" si="1"/>
        <v>131</v>
      </c>
    </row>
    <row r="45" spans="1:12" ht="14.1" customHeight="1">
      <c r="A45" s="24">
        <v>42</v>
      </c>
      <c r="B45" s="14" t="s">
        <v>125</v>
      </c>
      <c r="C45" s="14" t="s">
        <v>129</v>
      </c>
      <c r="D45" s="14" t="s">
        <v>130</v>
      </c>
      <c r="E45" s="15" t="s">
        <v>17</v>
      </c>
      <c r="F45" s="14" t="s">
        <v>128</v>
      </c>
      <c r="G45" s="14">
        <v>1</v>
      </c>
      <c r="H45" s="16">
        <f>VLOOKUP(F45,'[1]GOPAL ZARDA'!$C$4:$D$134,2,FALSE)</f>
        <v>83</v>
      </c>
      <c r="I45" s="16">
        <v>0</v>
      </c>
      <c r="J45" s="16">
        <f t="shared" si="0"/>
        <v>23</v>
      </c>
      <c r="K45" s="16">
        <v>25</v>
      </c>
      <c r="L45" s="25">
        <f t="shared" si="1"/>
        <v>131</v>
      </c>
    </row>
    <row r="46" spans="1:12" ht="14.1" customHeight="1">
      <c r="A46" s="24">
        <v>43</v>
      </c>
      <c r="B46" s="14" t="s">
        <v>125</v>
      </c>
      <c r="C46" s="14" t="s">
        <v>131</v>
      </c>
      <c r="D46" s="14" t="s">
        <v>132</v>
      </c>
      <c r="E46" s="15" t="s">
        <v>17</v>
      </c>
      <c r="F46" s="14" t="s">
        <v>128</v>
      </c>
      <c r="G46" s="14">
        <v>2</v>
      </c>
      <c r="H46" s="16">
        <f>VLOOKUP(F46,'[1]GOPAL ZARDA'!$C$4:$D$134,2,FALSE)</f>
        <v>83</v>
      </c>
      <c r="I46" s="16">
        <v>0</v>
      </c>
      <c r="J46" s="16">
        <f t="shared" si="0"/>
        <v>46</v>
      </c>
      <c r="K46" s="16">
        <v>25</v>
      </c>
      <c r="L46" s="25">
        <f t="shared" si="1"/>
        <v>237</v>
      </c>
    </row>
    <row r="47" spans="1:12" ht="14.1" customHeight="1">
      <c r="A47" s="24">
        <v>44</v>
      </c>
      <c r="B47" s="14" t="s">
        <v>125</v>
      </c>
      <c r="C47" s="14" t="s">
        <v>133</v>
      </c>
      <c r="D47" s="14" t="s">
        <v>134</v>
      </c>
      <c r="E47" s="15" t="s">
        <v>17</v>
      </c>
      <c r="F47" s="14" t="s">
        <v>128</v>
      </c>
      <c r="G47" s="14">
        <v>2</v>
      </c>
      <c r="H47" s="16">
        <f>VLOOKUP(F47,'[1]GOPAL ZARDA'!$C$4:$D$134,2,FALSE)</f>
        <v>83</v>
      </c>
      <c r="I47" s="16">
        <v>0</v>
      </c>
      <c r="J47" s="16">
        <f t="shared" si="0"/>
        <v>46</v>
      </c>
      <c r="K47" s="16">
        <v>25</v>
      </c>
      <c r="L47" s="25">
        <f t="shared" si="1"/>
        <v>237</v>
      </c>
    </row>
    <row r="48" spans="1:12" ht="14.1" customHeight="1" thickBot="1">
      <c r="A48" s="26">
        <v>45</v>
      </c>
      <c r="B48" s="27" t="s">
        <v>125</v>
      </c>
      <c r="C48" s="27" t="s">
        <v>135</v>
      </c>
      <c r="D48" s="27" t="s">
        <v>136</v>
      </c>
      <c r="E48" s="28" t="s">
        <v>17</v>
      </c>
      <c r="F48" s="27" t="s">
        <v>128</v>
      </c>
      <c r="G48" s="27">
        <v>16</v>
      </c>
      <c r="H48" s="29">
        <f>VLOOKUP(F48,'[1]GOPAL ZARDA'!$C$4:$D$134,2,FALSE)</f>
        <v>83</v>
      </c>
      <c r="I48" s="29">
        <v>0</v>
      </c>
      <c r="J48" s="29">
        <f t="shared" si="0"/>
        <v>368</v>
      </c>
      <c r="K48" s="29">
        <v>25</v>
      </c>
      <c r="L48" s="30">
        <f t="shared" si="1"/>
        <v>1721</v>
      </c>
    </row>
    <row r="49" spans="1:12" ht="15" customHeight="1" thickBot="1">
      <c r="A49" s="45" t="s">
        <v>137</v>
      </c>
      <c r="B49" s="46"/>
      <c r="C49" s="46"/>
      <c r="D49" s="46"/>
      <c r="E49" s="46"/>
      <c r="F49" s="46"/>
      <c r="G49" s="46"/>
      <c r="H49" s="46"/>
      <c r="I49" s="46"/>
      <c r="J49" s="46"/>
      <c r="K49" s="47"/>
      <c r="L49" s="13">
        <f>SUM(L4:L48)</f>
        <v>18160</v>
      </c>
    </row>
    <row r="50" spans="1:12" ht="15" customHeight="1" thickBot="1">
      <c r="A50" s="11"/>
      <c r="B50"/>
      <c r="C50"/>
      <c r="D50"/>
      <c r="E50"/>
      <c r="F50"/>
      <c r="G50" s="10">
        <f>SUM(G4:G48)</f>
        <v>183</v>
      </c>
      <c r="H50" s="12"/>
      <c r="I50" s="12"/>
      <c r="J50" s="12"/>
      <c r="K50" s="12"/>
      <c r="L50" s="12"/>
    </row>
    <row r="51" spans="1:12" ht="31.5" customHeight="1" thickBot="1">
      <c r="A51" s="31" t="s">
        <v>10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3"/>
    </row>
    <row r="52" spans="1:12" ht="34.5" customHeight="1" thickBot="1">
      <c r="A52" s="34" t="s">
        <v>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6"/>
    </row>
  </sheetData>
  <sortState ref="B4:M105">
    <sortCondition ref="B4:B105"/>
    <sortCondition ref="C4:C105"/>
  </sortState>
  <mergeCells count="7">
    <mergeCell ref="A51:L51"/>
    <mergeCell ref="A52:L52"/>
    <mergeCell ref="I1:L1"/>
    <mergeCell ref="I2:L2"/>
    <mergeCell ref="A1:H1"/>
    <mergeCell ref="A2:H2"/>
    <mergeCell ref="A49:K49"/>
  </mergeCells>
  <conditionalFormatting sqref="C3:C50">
    <cfRule type="duplicateValues" dxfId="0" priority="36"/>
  </conditionalFormatting>
  <pageMargins left="0.27559055118110237" right="0.15748031496062992" top="0.27559055118110237" bottom="0.35433070866141736" header="0.23622047244094491" footer="0.15748031496062992"/>
  <pageSetup scale="85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2024-12-03T13:34:53Z</cp:lastPrinted>
  <dcterms:created xsi:type="dcterms:W3CDTF">2022-03-10T06:07:42Z</dcterms:created>
  <dcterms:modified xsi:type="dcterms:W3CDTF">2024-12-06T06:07:54Z</dcterms:modified>
</cp:coreProperties>
</file>