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7455"/>
  </bookViews>
  <sheets>
    <sheet name="ZARDA" sheetId="1" r:id="rId1"/>
    <sheet name="Sheet1" sheetId="2" r:id="rId2"/>
  </sheets>
  <externalReferences>
    <externalReference r:id="rId3"/>
    <externalReference r:id="rId4"/>
  </externalReferences>
  <definedNames>
    <definedName name="_xlnm._FilterDatabase" localSheetId="0" hidden="1">ZARDA!$A$3:$M$164</definedName>
    <definedName name="_xlnm.Print_Titles" localSheetId="0">ZARDA!$2:$3</definedName>
  </definedNames>
  <calcPr calcId="144525"/>
</workbook>
</file>

<file path=xl/calcChain.xml><?xml version="1.0" encoding="utf-8"?>
<calcChain xmlns="http://schemas.openxmlformats.org/spreadsheetml/2006/main">
  <c r="G162" i="1" l="1"/>
  <c r="J160" i="1"/>
  <c r="H160" i="1"/>
  <c r="L160" i="1" s="1"/>
  <c r="J159" i="1"/>
  <c r="H159" i="1"/>
  <c r="L159" i="1" s="1"/>
  <c r="J158" i="1"/>
  <c r="H158" i="1"/>
  <c r="L158" i="1" s="1"/>
  <c r="J157" i="1"/>
  <c r="H157" i="1"/>
  <c r="L157" i="1" s="1"/>
  <c r="J156" i="1"/>
  <c r="H156" i="1"/>
  <c r="L156" i="1" s="1"/>
  <c r="J155" i="1"/>
  <c r="H155" i="1"/>
  <c r="L155" i="1" s="1"/>
  <c r="J154" i="1"/>
  <c r="H154" i="1"/>
  <c r="L154" i="1" s="1"/>
  <c r="J153" i="1"/>
  <c r="H153" i="1"/>
  <c r="L153" i="1" s="1"/>
  <c r="J152" i="1"/>
  <c r="H152" i="1"/>
  <c r="L152" i="1" s="1"/>
  <c r="J151" i="1"/>
  <c r="H151" i="1"/>
  <c r="L151" i="1" s="1"/>
  <c r="J150" i="1"/>
  <c r="H150" i="1"/>
  <c r="L150" i="1" s="1"/>
  <c r="J149" i="1"/>
  <c r="H149" i="1"/>
  <c r="L149" i="1" s="1"/>
  <c r="J148" i="1"/>
  <c r="H148" i="1"/>
  <c r="L148" i="1" s="1"/>
  <c r="J147" i="1"/>
  <c r="H147" i="1"/>
  <c r="L147" i="1" s="1"/>
  <c r="J146" i="1"/>
  <c r="H146" i="1"/>
  <c r="L146" i="1" s="1"/>
  <c r="J145" i="1"/>
  <c r="H145" i="1"/>
  <c r="L145" i="1" s="1"/>
  <c r="J144" i="1"/>
  <c r="H144" i="1"/>
  <c r="L144" i="1" s="1"/>
  <c r="J143" i="1"/>
  <c r="H143" i="1"/>
  <c r="L143" i="1" s="1"/>
  <c r="J142" i="1"/>
  <c r="H142" i="1"/>
  <c r="L142" i="1" s="1"/>
  <c r="J141" i="1"/>
  <c r="H141" i="1"/>
  <c r="L141" i="1" s="1"/>
  <c r="J140" i="1"/>
  <c r="H140" i="1"/>
  <c r="L140" i="1" s="1"/>
  <c r="J139" i="1"/>
  <c r="H139" i="1"/>
  <c r="L139" i="1" s="1"/>
  <c r="J138" i="1"/>
  <c r="H138" i="1"/>
  <c r="L138" i="1" s="1"/>
  <c r="J137" i="1"/>
  <c r="H137" i="1"/>
  <c r="L137" i="1" s="1"/>
  <c r="J136" i="1"/>
  <c r="H136" i="1"/>
  <c r="L136" i="1" s="1"/>
  <c r="J135" i="1"/>
  <c r="H135" i="1"/>
  <c r="L135" i="1" s="1"/>
  <c r="J134" i="1"/>
  <c r="H134" i="1"/>
  <c r="L134" i="1" s="1"/>
  <c r="J133" i="1"/>
  <c r="H133" i="1"/>
  <c r="L133" i="1" s="1"/>
  <c r="J132" i="1"/>
  <c r="H132" i="1"/>
  <c r="L132" i="1" s="1"/>
  <c r="J131" i="1"/>
  <c r="H131" i="1"/>
  <c r="L131" i="1" s="1"/>
  <c r="J130" i="1"/>
  <c r="H130" i="1"/>
  <c r="L130" i="1" s="1"/>
  <c r="J129" i="1"/>
  <c r="H129" i="1"/>
  <c r="L129" i="1" s="1"/>
  <c r="J128" i="1"/>
  <c r="H128" i="1"/>
  <c r="L128" i="1" s="1"/>
  <c r="J127" i="1"/>
  <c r="H127" i="1"/>
  <c r="L127" i="1" s="1"/>
  <c r="J126" i="1"/>
  <c r="H126" i="1"/>
  <c r="L126" i="1" s="1"/>
  <c r="J125" i="1"/>
  <c r="H125" i="1"/>
  <c r="L125" i="1" s="1"/>
  <c r="J124" i="1"/>
  <c r="H124" i="1"/>
  <c r="L124" i="1" s="1"/>
  <c r="J123" i="1"/>
  <c r="H123" i="1"/>
  <c r="L123" i="1" s="1"/>
  <c r="J122" i="1"/>
  <c r="H122" i="1"/>
  <c r="L122" i="1" s="1"/>
  <c r="J121" i="1"/>
  <c r="H121" i="1"/>
  <c r="L121" i="1" s="1"/>
  <c r="J120" i="1"/>
  <c r="H120" i="1"/>
  <c r="L120" i="1" s="1"/>
  <c r="J119" i="1"/>
  <c r="H119" i="1"/>
  <c r="L119" i="1" s="1"/>
  <c r="J118" i="1"/>
  <c r="H118" i="1"/>
  <c r="L118" i="1" s="1"/>
  <c r="J117" i="1"/>
  <c r="H117" i="1"/>
  <c r="L117" i="1" s="1"/>
  <c r="J116" i="1"/>
  <c r="H116" i="1"/>
  <c r="L116" i="1" s="1"/>
  <c r="J115" i="1"/>
  <c r="H115" i="1"/>
  <c r="L115" i="1" s="1"/>
  <c r="J114" i="1"/>
  <c r="H114" i="1"/>
  <c r="L114" i="1" s="1"/>
  <c r="J113" i="1"/>
  <c r="H113" i="1"/>
  <c r="L113" i="1" s="1"/>
  <c r="J112" i="1"/>
  <c r="H112" i="1"/>
  <c r="L112" i="1" s="1"/>
  <c r="J111" i="1"/>
  <c r="H111" i="1"/>
  <c r="L111" i="1" s="1"/>
  <c r="J110" i="1"/>
  <c r="H110" i="1"/>
  <c r="L110" i="1" s="1"/>
  <c r="J109" i="1"/>
  <c r="H109" i="1"/>
  <c r="L109" i="1" s="1"/>
  <c r="J108" i="1"/>
  <c r="H108" i="1"/>
  <c r="L108" i="1" s="1"/>
  <c r="J107" i="1"/>
  <c r="H107" i="1"/>
  <c r="L107" i="1" s="1"/>
  <c r="J106" i="1"/>
  <c r="H106" i="1"/>
  <c r="L106" i="1" s="1"/>
  <c r="J105" i="1"/>
  <c r="H105" i="1"/>
  <c r="L105" i="1" s="1"/>
  <c r="J104" i="1"/>
  <c r="H104" i="1"/>
  <c r="L104" i="1" s="1"/>
  <c r="J103" i="1"/>
  <c r="H103" i="1"/>
  <c r="L103" i="1" s="1"/>
  <c r="J102" i="1"/>
  <c r="H102" i="1"/>
  <c r="L102" i="1" s="1"/>
  <c r="J101" i="1"/>
  <c r="H101" i="1"/>
  <c r="L101" i="1" s="1"/>
  <c r="J100" i="1"/>
  <c r="H100" i="1"/>
  <c r="L100" i="1" s="1"/>
  <c r="J99" i="1"/>
  <c r="H99" i="1"/>
  <c r="L99" i="1" s="1"/>
  <c r="J98" i="1"/>
  <c r="H98" i="1"/>
  <c r="L98" i="1" s="1"/>
  <c r="J97" i="1"/>
  <c r="H97" i="1"/>
  <c r="L97" i="1" s="1"/>
  <c r="J96" i="1"/>
  <c r="H96" i="1"/>
  <c r="L96" i="1" s="1"/>
  <c r="J95" i="1"/>
  <c r="H95" i="1"/>
  <c r="L95" i="1" s="1"/>
  <c r="J94" i="1"/>
  <c r="H94" i="1"/>
  <c r="L94" i="1" s="1"/>
  <c r="J93" i="1"/>
  <c r="H93" i="1"/>
  <c r="L93" i="1" s="1"/>
  <c r="J92" i="1"/>
  <c r="H92" i="1"/>
  <c r="L92" i="1" s="1"/>
  <c r="J91" i="1"/>
  <c r="H91" i="1"/>
  <c r="L91" i="1" s="1"/>
  <c r="J90" i="1"/>
  <c r="H90" i="1"/>
  <c r="L90" i="1" s="1"/>
  <c r="J89" i="1"/>
  <c r="H89" i="1"/>
  <c r="L89" i="1" s="1"/>
  <c r="J88" i="1"/>
  <c r="H88" i="1"/>
  <c r="L88" i="1" s="1"/>
  <c r="J87" i="1"/>
  <c r="H87" i="1"/>
  <c r="L87" i="1" s="1"/>
  <c r="J86" i="1"/>
  <c r="H86" i="1"/>
  <c r="L86" i="1" s="1"/>
  <c r="J85" i="1"/>
  <c r="H85" i="1"/>
  <c r="L85" i="1" s="1"/>
  <c r="J84" i="1"/>
  <c r="H84" i="1"/>
  <c r="L84" i="1" s="1"/>
  <c r="J83" i="1"/>
  <c r="H83" i="1"/>
  <c r="L83" i="1" s="1"/>
  <c r="J82" i="1"/>
  <c r="H82" i="1"/>
  <c r="L82" i="1" s="1"/>
  <c r="J81" i="1"/>
  <c r="H81" i="1"/>
  <c r="L81" i="1" s="1"/>
  <c r="J80" i="1"/>
  <c r="H80" i="1"/>
  <c r="L80" i="1" s="1"/>
  <c r="J79" i="1"/>
  <c r="H79" i="1"/>
  <c r="L79" i="1" s="1"/>
  <c r="J78" i="1"/>
  <c r="H78" i="1"/>
  <c r="L78" i="1" s="1"/>
  <c r="J77" i="1"/>
  <c r="H77" i="1"/>
  <c r="L77" i="1" s="1"/>
  <c r="J76" i="1"/>
  <c r="H76" i="1"/>
  <c r="L76" i="1" s="1"/>
  <c r="J75" i="1"/>
  <c r="H75" i="1"/>
  <c r="L75" i="1" s="1"/>
  <c r="J74" i="1"/>
  <c r="H74" i="1"/>
  <c r="L74" i="1" s="1"/>
  <c r="J73" i="1"/>
  <c r="H73" i="1"/>
  <c r="L73" i="1" s="1"/>
  <c r="J72" i="1"/>
  <c r="H72" i="1"/>
  <c r="L72" i="1" s="1"/>
  <c r="J71" i="1"/>
  <c r="H71" i="1"/>
  <c r="L71" i="1" s="1"/>
  <c r="J70" i="1"/>
  <c r="H70" i="1"/>
  <c r="L70" i="1" s="1"/>
  <c r="J69" i="1"/>
  <c r="H69" i="1"/>
  <c r="L69" i="1" s="1"/>
  <c r="J68" i="1"/>
  <c r="H68" i="1"/>
  <c r="L68" i="1" s="1"/>
  <c r="J67" i="1"/>
  <c r="H67" i="1"/>
  <c r="L67" i="1" s="1"/>
  <c r="J66" i="1"/>
  <c r="H66" i="1"/>
  <c r="L66" i="1" s="1"/>
  <c r="J65" i="1"/>
  <c r="H65" i="1"/>
  <c r="L65" i="1" s="1"/>
  <c r="J64" i="1"/>
  <c r="H64" i="1"/>
  <c r="L64" i="1" s="1"/>
  <c r="J63" i="1"/>
  <c r="H63" i="1"/>
  <c r="L63" i="1" s="1"/>
  <c r="J62" i="1"/>
  <c r="H62" i="1"/>
  <c r="L62" i="1" s="1"/>
  <c r="J61" i="1"/>
  <c r="H61" i="1"/>
  <c r="L61" i="1" s="1"/>
  <c r="J60" i="1"/>
  <c r="H60" i="1"/>
  <c r="L60" i="1" s="1"/>
  <c r="J59" i="1"/>
  <c r="H59" i="1"/>
  <c r="L59" i="1" s="1"/>
  <c r="J58" i="1"/>
  <c r="H58" i="1"/>
  <c r="L58" i="1" s="1"/>
  <c r="J57" i="1"/>
  <c r="H57" i="1"/>
  <c r="L57" i="1" s="1"/>
  <c r="J56" i="1"/>
  <c r="H56" i="1"/>
  <c r="L56" i="1" s="1"/>
  <c r="J55" i="1"/>
  <c r="H55" i="1"/>
  <c r="L55" i="1" s="1"/>
  <c r="J54" i="1"/>
  <c r="H54" i="1"/>
  <c r="L54" i="1" s="1"/>
  <c r="J53" i="1"/>
  <c r="H53" i="1"/>
  <c r="L53" i="1" s="1"/>
  <c r="J52" i="1"/>
  <c r="H52" i="1"/>
  <c r="L52" i="1" s="1"/>
  <c r="J51" i="1"/>
  <c r="H51" i="1"/>
  <c r="L51" i="1" s="1"/>
  <c r="J50" i="1"/>
  <c r="H50" i="1"/>
  <c r="L50" i="1" s="1"/>
  <c r="J49" i="1"/>
  <c r="H49" i="1"/>
  <c r="L49" i="1" s="1"/>
  <c r="J48" i="1"/>
  <c r="H48" i="1"/>
  <c r="L48" i="1" s="1"/>
  <c r="J47" i="1"/>
  <c r="H47" i="1"/>
  <c r="L47" i="1" s="1"/>
  <c r="J46" i="1"/>
  <c r="H46" i="1"/>
  <c r="L46" i="1" s="1"/>
  <c r="J45" i="1"/>
  <c r="H45" i="1"/>
  <c r="L45" i="1" s="1"/>
  <c r="J44" i="1"/>
  <c r="H44" i="1"/>
  <c r="L44" i="1" s="1"/>
  <c r="J43" i="1"/>
  <c r="H43" i="1"/>
  <c r="L43" i="1" s="1"/>
  <c r="J42" i="1"/>
  <c r="H42" i="1"/>
  <c r="L42" i="1" s="1"/>
  <c r="J41" i="1"/>
  <c r="H41" i="1"/>
  <c r="L41" i="1" s="1"/>
  <c r="J40" i="1"/>
  <c r="H40" i="1"/>
  <c r="L40" i="1" s="1"/>
  <c r="J39" i="1"/>
  <c r="H39" i="1"/>
  <c r="L39" i="1" s="1"/>
  <c r="J38" i="1"/>
  <c r="H38" i="1"/>
  <c r="L38" i="1" s="1"/>
  <c r="J37" i="1"/>
  <c r="H37" i="1"/>
  <c r="L37" i="1" s="1"/>
  <c r="J36" i="1"/>
  <c r="H36" i="1"/>
  <c r="L36" i="1" s="1"/>
  <c r="J35" i="1"/>
  <c r="H35" i="1"/>
  <c r="L35" i="1" s="1"/>
  <c r="J34" i="1"/>
  <c r="H34" i="1"/>
  <c r="L34" i="1" s="1"/>
  <c r="J33" i="1"/>
  <c r="H33" i="1"/>
  <c r="L33" i="1" s="1"/>
  <c r="J32" i="1"/>
  <c r="H32" i="1"/>
  <c r="L32" i="1" s="1"/>
  <c r="J31" i="1"/>
  <c r="H31" i="1"/>
  <c r="L31" i="1" s="1"/>
  <c r="J30" i="1"/>
  <c r="H30" i="1"/>
  <c r="L30" i="1" s="1"/>
  <c r="J29" i="1"/>
  <c r="H29" i="1"/>
  <c r="L29" i="1" s="1"/>
  <c r="J28" i="1"/>
  <c r="H28" i="1"/>
  <c r="L28" i="1" s="1"/>
  <c r="J27" i="1"/>
  <c r="H27" i="1"/>
  <c r="L27" i="1" s="1"/>
  <c r="J26" i="1"/>
  <c r="H26" i="1"/>
  <c r="L26" i="1" s="1"/>
  <c r="J25" i="1"/>
  <c r="H25" i="1"/>
  <c r="L25" i="1" s="1"/>
  <c r="J24" i="1"/>
  <c r="H24" i="1"/>
  <c r="L24" i="1" s="1"/>
  <c r="J23" i="1"/>
  <c r="H23" i="1"/>
  <c r="L23" i="1" s="1"/>
  <c r="J22" i="1"/>
  <c r="H22" i="1"/>
  <c r="L22" i="1" s="1"/>
  <c r="J21" i="1"/>
  <c r="H21" i="1"/>
  <c r="L21" i="1" s="1"/>
  <c r="J20" i="1"/>
  <c r="H20" i="1"/>
  <c r="L20" i="1" s="1"/>
  <c r="J19" i="1"/>
  <c r="H19" i="1"/>
  <c r="L19" i="1" s="1"/>
  <c r="J18" i="1"/>
  <c r="H18" i="1"/>
  <c r="L18" i="1" s="1"/>
  <c r="J17" i="1"/>
  <c r="H17" i="1"/>
  <c r="L17" i="1" s="1"/>
  <c r="J16" i="1"/>
  <c r="H16" i="1"/>
  <c r="L16" i="1" s="1"/>
  <c r="J15" i="1"/>
  <c r="H15" i="1"/>
  <c r="L15" i="1" s="1"/>
  <c r="J14" i="1"/>
  <c r="H14" i="1"/>
  <c r="L14" i="1" s="1"/>
  <c r="J13" i="1"/>
  <c r="H13" i="1"/>
  <c r="L13" i="1" s="1"/>
  <c r="J12" i="1"/>
  <c r="H12" i="1"/>
  <c r="L12" i="1" s="1"/>
  <c r="J11" i="1"/>
  <c r="H11" i="1"/>
  <c r="L11" i="1" s="1"/>
  <c r="J10" i="1"/>
  <c r="H10" i="1"/>
  <c r="L10" i="1" s="1"/>
  <c r="J9" i="1"/>
  <c r="H9" i="1"/>
  <c r="L9" i="1" s="1"/>
  <c r="J8" i="1"/>
  <c r="H8" i="1"/>
  <c r="L8" i="1" s="1"/>
  <c r="J7" i="1"/>
  <c r="H7" i="1"/>
  <c r="L7" i="1" s="1"/>
  <c r="J6" i="1"/>
  <c r="H6" i="1"/>
  <c r="L6" i="1" s="1"/>
  <c r="J5" i="1"/>
  <c r="H5" i="1"/>
  <c r="L5" i="1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J4" i="1"/>
  <c r="H4" i="1"/>
  <c r="L4" i="1" l="1"/>
  <c r="L161" i="1" s="1"/>
  <c r="K4" i="2"/>
  <c r="I4" i="2"/>
  <c r="M4" i="2" s="1"/>
  <c r="K3" i="2"/>
  <c r="I3" i="2"/>
  <c r="M3" i="2" s="1"/>
</calcChain>
</file>

<file path=xl/sharedStrings.xml><?xml version="1.0" encoding="utf-8"?>
<sst xmlns="http://schemas.openxmlformats.org/spreadsheetml/2006/main" count="995" uniqueCount="465">
  <si>
    <t>DATE</t>
  </si>
  <si>
    <t>FROM</t>
  </si>
  <si>
    <t>DESTINATION</t>
  </si>
  <si>
    <t>CASE</t>
  </si>
  <si>
    <t>RATE</t>
  </si>
  <si>
    <t>HML</t>
  </si>
  <si>
    <t>LR CH.</t>
  </si>
  <si>
    <t>DD.CH.</t>
  </si>
  <si>
    <t>Kindly, verify &amp; confirm within 7 days.
GST to be paid by Consignor under Reverse Charge Mechanism(RCM) as per GST.</t>
  </si>
  <si>
    <t>INVOICE
PRAGATI LOGISTICS,  SAMANTA SAHI KHUNTIA LANE,8984191006
GST No: 21AGHPB9356M1Z9</t>
  </si>
  <si>
    <t>AMT.</t>
  </si>
  <si>
    <t>CTC</t>
  </si>
  <si>
    <t>NIMAPARA</t>
  </si>
  <si>
    <t>KHURDA</t>
  </si>
  <si>
    <t>JATNI</t>
  </si>
  <si>
    <t>SINGLA</t>
  </si>
  <si>
    <t>BHADRAK</t>
  </si>
  <si>
    <t>NAYAGARH</t>
  </si>
  <si>
    <t>PURI</t>
  </si>
  <si>
    <t>BALASORE</t>
  </si>
  <si>
    <t>SL.</t>
  </si>
  <si>
    <t>LR NO.</t>
  </si>
  <si>
    <t>INV. NO.</t>
  </si>
  <si>
    <t>REMARKS</t>
  </si>
  <si>
    <t>KEONJHAR</t>
  </si>
  <si>
    <t>BALUGAON</t>
  </si>
  <si>
    <t>SORO</t>
  </si>
  <si>
    <t>SINGHPUR</t>
  </si>
  <si>
    <t>KUPARI</t>
  </si>
  <si>
    <t xml:space="preserve">To,
M/S GOPAL AROMATIC PRIVATE LIMITED
Address: 1094/ 1095, IPICOL CHHAK, KHAIRA,
 P.O. : JAGATPUR, CUTTACK-754021, MOBILE : 9437516175
GST No: 21AAICG5921D1Z2
</t>
  </si>
  <si>
    <t>NIALI</t>
  </si>
  <si>
    <t>PARTY NAME</t>
  </si>
  <si>
    <t>DEBASHIS ENTERPRISES</t>
  </si>
  <si>
    <t>KALPANA ENTERPRISES</t>
  </si>
  <si>
    <t>SHREE GANESH BHANDAR</t>
  </si>
  <si>
    <t>BIMALA TRADERS</t>
  </si>
  <si>
    <t>MAHIMA TRADERS</t>
  </si>
  <si>
    <t>DEEPAK TRADERS</t>
  </si>
  <si>
    <t>DEEPAK STORE</t>
  </si>
  <si>
    <t>CHHATIA</t>
  </si>
  <si>
    <t>ARADHYA TRADERS</t>
  </si>
  <si>
    <t>04/7/2025</t>
  </si>
  <si>
    <t>PL/JA/06507</t>
  </si>
  <si>
    <t>0842</t>
  </si>
  <si>
    <t>NURTANGA</t>
  </si>
  <si>
    <t>SRIKRISHNA AGENCY</t>
  </si>
  <si>
    <t>PL/JA/06508</t>
  </si>
  <si>
    <t>0841</t>
  </si>
  <si>
    <t>SUPREME ENTERPRISES</t>
  </si>
  <si>
    <t>PARTY DELIVERY (PARTY TAKE MATERIALS IN OUR JAGATPUR GODOWN)</t>
  </si>
  <si>
    <t>SHIVAM TRADERS</t>
  </si>
  <si>
    <t>JARKA</t>
  </si>
  <si>
    <t>MAHALAXMI AGENCY</t>
  </si>
  <si>
    <t>JAGANNATH GENERAL STORE</t>
  </si>
  <si>
    <t>MANDAL AGENCY</t>
  </si>
  <si>
    <t>JAJPUR ROAD</t>
  </si>
  <si>
    <t>JOGESWARPUR</t>
  </si>
  <si>
    <t>RAM TRADERS</t>
  </si>
  <si>
    <t>Thanking you for your business.
PRAGATI LOGISTICS</t>
  </si>
  <si>
    <t>JAGANNATH TRADERS</t>
  </si>
  <si>
    <t>MOHAN ZARDA AND VERIETY STORE</t>
  </si>
  <si>
    <t>BANGIRIPOSI</t>
  </si>
  <si>
    <t>LAXMI NARAYAN ENTERPRISES</t>
  </si>
  <si>
    <t>CHANDPUR</t>
  </si>
  <si>
    <t>ARCHANA TRADERS</t>
  </si>
  <si>
    <t>SRI RAM BHANDAR</t>
  </si>
  <si>
    <t>JALESWAR</t>
  </si>
  <si>
    <t>SANJAY AND COMPANY</t>
  </si>
  <si>
    <t>MANGALPUR</t>
  </si>
  <si>
    <t>MAA TARINI ENTERPRISES</t>
  </si>
  <si>
    <t>JHINEI</t>
  </si>
  <si>
    <t>MAA KALI ENTERPRISES</t>
  </si>
  <si>
    <t>MARKONA</t>
  </si>
  <si>
    <t>CHANDANESWAR</t>
  </si>
  <si>
    <t>JOYGURU BHANDAR</t>
  </si>
  <si>
    <t>SUBHA STORE</t>
  </si>
  <si>
    <t>JEYPORE</t>
  </si>
  <si>
    <t>VIMAL AGENCIES</t>
  </si>
  <si>
    <t>RAJ SUNAKHALA</t>
  </si>
  <si>
    <t>SRIRAM ENTERPRISES</t>
  </si>
  <si>
    <t>DEHURDA</t>
  </si>
  <si>
    <t>PAYAL TRADING</t>
  </si>
  <si>
    <t>MAA DAKHINAKALI TRADERS</t>
  </si>
  <si>
    <t>AUL</t>
  </si>
  <si>
    <t>HARAGOURI VERIETY STORE</t>
  </si>
  <si>
    <t>KAMALA ENTERPRISES</t>
  </si>
  <si>
    <t>ATHAGARH</t>
  </si>
  <si>
    <t>RAJA TRADERS</t>
  </si>
  <si>
    <t>DHALAPATHAR</t>
  </si>
  <si>
    <t>PANKAJA TRADERS</t>
  </si>
  <si>
    <t>KONARK</t>
  </si>
  <si>
    <t>MAA TARINI AGENCY</t>
  </si>
  <si>
    <t>RAIRANGPUR</t>
  </si>
  <si>
    <t xml:space="preserve">JAROOL ENTERPRISES </t>
  </si>
  <si>
    <t>CHANDANPUR</t>
  </si>
  <si>
    <t>KAUSHIK ENTERPRISES</t>
  </si>
  <si>
    <t>NEMALO</t>
  </si>
  <si>
    <t>SRI ACHYUTA ENTERPRISES</t>
  </si>
  <si>
    <t>MAA NARAYANI</t>
  </si>
  <si>
    <t>CHANDAN ZARDA STORES</t>
  </si>
  <si>
    <t xml:space="preserve">MANDAL AGENCY </t>
  </si>
  <si>
    <t>DURGA AGENCIES</t>
  </si>
  <si>
    <t>PANIGRAHI VERIETY STORE</t>
  </si>
  <si>
    <t>BARIPADA</t>
  </si>
  <si>
    <t>PURI ENTERPRISES</t>
  </si>
  <si>
    <t>NARANPUR</t>
  </si>
  <si>
    <t>PURNIMA STORE</t>
  </si>
  <si>
    <t>MIN. 8 CASE  CH.</t>
  </si>
  <si>
    <t>BASANTIA</t>
  </si>
  <si>
    <t>KRISHNA AGENCY</t>
  </si>
  <si>
    <t>PARALAKHEMUNDI</t>
  </si>
  <si>
    <t>JAGANATH TRADERS</t>
  </si>
  <si>
    <t>INV.NO.</t>
  </si>
  <si>
    <t>01/6/2026</t>
  </si>
  <si>
    <t>PL/JA/03498</t>
  </si>
  <si>
    <t>732</t>
  </si>
  <si>
    <t>02/6/2026</t>
  </si>
  <si>
    <t>PL/JA/03566</t>
  </si>
  <si>
    <t>708</t>
  </si>
  <si>
    <t>04/6/2026</t>
  </si>
  <si>
    <t>PL/JA/03723</t>
  </si>
  <si>
    <t>751</t>
  </si>
  <si>
    <t>PL/JA/03746</t>
  </si>
  <si>
    <t>753</t>
  </si>
  <si>
    <t>PL/JA/03747</t>
  </si>
  <si>
    <t>752</t>
  </si>
  <si>
    <t>05/6/2026</t>
  </si>
  <si>
    <t>PL/JA/03792</t>
  </si>
  <si>
    <t>763</t>
  </si>
  <si>
    <t>PL/JA/03795</t>
  </si>
  <si>
    <t>762</t>
  </si>
  <si>
    <t>06/6/2026</t>
  </si>
  <si>
    <t>PL/JA/03820</t>
  </si>
  <si>
    <t>0761</t>
  </si>
  <si>
    <t>PL/JA/03821</t>
  </si>
  <si>
    <t>0754</t>
  </si>
  <si>
    <t>PL/JA/03822</t>
  </si>
  <si>
    <t>0755</t>
  </si>
  <si>
    <t>08/6/2026</t>
  </si>
  <si>
    <t>PL/JA/03869</t>
  </si>
  <si>
    <t>756</t>
  </si>
  <si>
    <t>PL/JA/03871</t>
  </si>
  <si>
    <t>757</t>
  </si>
  <si>
    <t>09/6/2026</t>
  </si>
  <si>
    <t>PL/JA/03903</t>
  </si>
  <si>
    <t>769</t>
  </si>
  <si>
    <t>PL/JA/03904</t>
  </si>
  <si>
    <t>770</t>
  </si>
  <si>
    <t>PL/JA/03905</t>
  </si>
  <si>
    <t>776</t>
  </si>
  <si>
    <t>PL/JA/03913</t>
  </si>
  <si>
    <t>772</t>
  </si>
  <si>
    <t>PL/JA/03915</t>
  </si>
  <si>
    <t>778</t>
  </si>
  <si>
    <t>KMR TRADERS</t>
  </si>
  <si>
    <t>PL/JA/03917</t>
  </si>
  <si>
    <t>775</t>
  </si>
  <si>
    <t>PL/JA/03939</t>
  </si>
  <si>
    <t>0771</t>
  </si>
  <si>
    <t>PL/JA/03940</t>
  </si>
  <si>
    <t>0768</t>
  </si>
  <si>
    <t>PL/JA/03944</t>
  </si>
  <si>
    <t>0777</t>
  </si>
  <si>
    <t>PL/JA/03945</t>
  </si>
  <si>
    <t>0774</t>
  </si>
  <si>
    <t>PL/JA/03982</t>
  </si>
  <si>
    <t>779</t>
  </si>
  <si>
    <t>PL/JA/04006</t>
  </si>
  <si>
    <t>773</t>
  </si>
  <si>
    <t>10/6/2026</t>
  </si>
  <si>
    <t>PL/JA/04018</t>
  </si>
  <si>
    <t>801</t>
  </si>
  <si>
    <t>PL/JA/04131</t>
  </si>
  <si>
    <t>797</t>
  </si>
  <si>
    <t>11/6/2026</t>
  </si>
  <si>
    <t>PL/JA/04031</t>
  </si>
  <si>
    <t>811</t>
  </si>
  <si>
    <t>PL/JA/04032</t>
  </si>
  <si>
    <t>813</t>
  </si>
  <si>
    <t>PL/JA/04033</t>
  </si>
  <si>
    <t>814</t>
  </si>
  <si>
    <t>PL/JA/04037</t>
  </si>
  <si>
    <t>815</t>
  </si>
  <si>
    <t>PL/JA/04188</t>
  </si>
  <si>
    <t>816</t>
  </si>
  <si>
    <t>12/6/2026</t>
  </si>
  <si>
    <t>PL/JA/04054</t>
  </si>
  <si>
    <t>810</t>
  </si>
  <si>
    <t>PL/JA/04055</t>
  </si>
  <si>
    <t>808</t>
  </si>
  <si>
    <t>PL/JA/04062</t>
  </si>
  <si>
    <t>799</t>
  </si>
  <si>
    <t>PL/JA/04063</t>
  </si>
  <si>
    <t>800</t>
  </si>
  <si>
    <t>PL/JA/04082</t>
  </si>
  <si>
    <t>0798</t>
  </si>
  <si>
    <t>PL/JA/04087</t>
  </si>
  <si>
    <t>0829</t>
  </si>
  <si>
    <t>PL/JA/04088</t>
  </si>
  <si>
    <t>0828</t>
  </si>
  <si>
    <t>PL/JA/04130</t>
  </si>
  <si>
    <t>826</t>
  </si>
  <si>
    <t>15/6/2026</t>
  </si>
  <si>
    <t>PL/JA/04208</t>
  </si>
  <si>
    <t>847</t>
  </si>
  <si>
    <t>PL/JA/04209</t>
  </si>
  <si>
    <t>837</t>
  </si>
  <si>
    <t>PL/JA/04216</t>
  </si>
  <si>
    <t>842</t>
  </si>
  <si>
    <t>PL/JA/04217</t>
  </si>
  <si>
    <t>840</t>
  </si>
  <si>
    <t>PL/JA/04218</t>
  </si>
  <si>
    <t>841</t>
  </si>
  <si>
    <t>PL/JA/04219</t>
  </si>
  <si>
    <t>844</t>
  </si>
  <si>
    <t>PL/JA/04220</t>
  </si>
  <si>
    <t>843</t>
  </si>
  <si>
    <t>PL/JA/04221</t>
  </si>
  <si>
    <t>845</t>
  </si>
  <si>
    <t>PL/JA/04263</t>
  </si>
  <si>
    <t>849</t>
  </si>
  <si>
    <t>16/6/2026</t>
  </si>
  <si>
    <t>PL/JA/04207</t>
  </si>
  <si>
    <t>0848</t>
  </si>
  <si>
    <t>17/6/2026</t>
  </si>
  <si>
    <t>PL/JA/04250</t>
  </si>
  <si>
    <t>839</t>
  </si>
  <si>
    <t>PL/JA/04259</t>
  </si>
  <si>
    <t>0863</t>
  </si>
  <si>
    <t>PL/JA/04292</t>
  </si>
  <si>
    <t>861</t>
  </si>
  <si>
    <t>PL/JA/04293</t>
  </si>
  <si>
    <t>862</t>
  </si>
  <si>
    <t>PL/JA/04294</t>
  </si>
  <si>
    <t>864</t>
  </si>
  <si>
    <t>SMRUTI AGENCY</t>
  </si>
  <si>
    <t>18/6/2026</t>
  </si>
  <si>
    <t>PL/JA/04273</t>
  </si>
  <si>
    <t>866</t>
  </si>
  <si>
    <t>PL/JA/04274</t>
  </si>
  <si>
    <t>867</t>
  </si>
  <si>
    <t>PL/JA/04275</t>
  </si>
  <si>
    <t>868</t>
  </si>
  <si>
    <t>PL/JA/04296</t>
  </si>
  <si>
    <t>865</t>
  </si>
  <si>
    <t>PL/JA/04305</t>
  </si>
  <si>
    <t>838</t>
  </si>
  <si>
    <t>PL/JA/04328</t>
  </si>
  <si>
    <t>0860</t>
  </si>
  <si>
    <t>PL/JA/04432</t>
  </si>
  <si>
    <t>0876</t>
  </si>
  <si>
    <t>PL/JA/04433</t>
  </si>
  <si>
    <t>0874</t>
  </si>
  <si>
    <t>KHUSI STORE</t>
  </si>
  <si>
    <t>PL/JA/04435</t>
  </si>
  <si>
    <t>0875</t>
  </si>
  <si>
    <t>19/6/2026</t>
  </si>
  <si>
    <t>PL/JA/04368</t>
  </si>
  <si>
    <t>0886</t>
  </si>
  <si>
    <t>20/6/2026</t>
  </si>
  <si>
    <t>PL/JA/04392</t>
  </si>
  <si>
    <t>902</t>
  </si>
  <si>
    <t>PANIKOILI</t>
  </si>
  <si>
    <t>SHREE JAGANNATH TRADERS</t>
  </si>
  <si>
    <t>PL/JA/04397</t>
  </si>
  <si>
    <t>884</t>
  </si>
  <si>
    <t>PL/JA/04398</t>
  </si>
  <si>
    <t>885</t>
  </si>
  <si>
    <t>PL/JA/04419</t>
  </si>
  <si>
    <t>891</t>
  </si>
  <si>
    <t>PL/JA/04420</t>
  </si>
  <si>
    <t>890</t>
  </si>
  <si>
    <t>PL/JA/04428</t>
  </si>
  <si>
    <t>905</t>
  </si>
  <si>
    <t>BANKI</t>
  </si>
  <si>
    <t>SHRI JAGANNATH ENTERPRISES</t>
  </si>
  <si>
    <t>PL/JA/04429</t>
  </si>
  <si>
    <t>904</t>
  </si>
  <si>
    <t>PL/JA/04430</t>
  </si>
  <si>
    <t>903</t>
  </si>
  <si>
    <t>PL/JA/04455</t>
  </si>
  <si>
    <t>901</t>
  </si>
  <si>
    <t>PL/JA/04484</t>
  </si>
  <si>
    <t>900</t>
  </si>
  <si>
    <t>PL/JA/04515</t>
  </si>
  <si>
    <t>892</t>
  </si>
  <si>
    <t>23/6/2026</t>
  </si>
  <si>
    <t>PL/JA/04538</t>
  </si>
  <si>
    <t>919</t>
  </si>
  <si>
    <t>R A M TRADERS</t>
  </si>
  <si>
    <t>PL/JA/04539</t>
  </si>
  <si>
    <t>925</t>
  </si>
  <si>
    <t>PL/JA/04540</t>
  </si>
  <si>
    <t>924</t>
  </si>
  <si>
    <t>PL/JA/04563</t>
  </si>
  <si>
    <t>917</t>
  </si>
  <si>
    <t>PL/JA/04564</t>
  </si>
  <si>
    <t>921</t>
  </si>
  <si>
    <t>PL/JA/04565</t>
  </si>
  <si>
    <t>920</t>
  </si>
  <si>
    <t>PL/JA/04566</t>
  </si>
  <si>
    <t>922</t>
  </si>
  <si>
    <t>PL/JA/04568</t>
  </si>
  <si>
    <t>918</t>
  </si>
  <si>
    <t>24/6/2026</t>
  </si>
  <si>
    <t>PL/JA/04640</t>
  </si>
  <si>
    <t>940</t>
  </si>
  <si>
    <t>PL/JA/04641</t>
  </si>
  <si>
    <t>939</t>
  </si>
  <si>
    <t>PL/JA/04679</t>
  </si>
  <si>
    <t>935</t>
  </si>
  <si>
    <t>PL/JA/04760</t>
  </si>
  <si>
    <t>936</t>
  </si>
  <si>
    <t>GANAPATI AGENCY</t>
  </si>
  <si>
    <t>PL/JA/04761</t>
  </si>
  <si>
    <t>937</t>
  </si>
  <si>
    <t>25/6/2026</t>
  </si>
  <si>
    <t>PL/JA/04669</t>
  </si>
  <si>
    <t>951</t>
  </si>
  <si>
    <t>PL/JA/04670</t>
  </si>
  <si>
    <t>948</t>
  </si>
  <si>
    <t>PL/JA/04671</t>
  </si>
  <si>
    <t>947</t>
  </si>
  <si>
    <t>PL/JA/04672</t>
  </si>
  <si>
    <t>949</t>
  </si>
  <si>
    <t>PL/JA/04673</t>
  </si>
  <si>
    <t>950</t>
  </si>
  <si>
    <t>PL/JA/04680</t>
  </si>
  <si>
    <t>946</t>
  </si>
  <si>
    <t>PL/JA/04685</t>
  </si>
  <si>
    <t>923</t>
  </si>
  <si>
    <t>PL/JA/04690</t>
  </si>
  <si>
    <t>938</t>
  </si>
  <si>
    <t>PL/JA/04691</t>
  </si>
  <si>
    <t>934</t>
  </si>
  <si>
    <t>PL/JA/04692</t>
  </si>
  <si>
    <t>945</t>
  </si>
  <si>
    <t>PL/JA/04693</t>
  </si>
  <si>
    <t>944</t>
  </si>
  <si>
    <t>27/6/2026</t>
  </si>
  <si>
    <t>PL/JA/04810</t>
  </si>
  <si>
    <t>975</t>
  </si>
  <si>
    <t>PL/JA/04811</t>
  </si>
  <si>
    <t>974</t>
  </si>
  <si>
    <t>PL/JA/04812</t>
  </si>
  <si>
    <t>978</t>
  </si>
  <si>
    <t>PL/JA/04813</t>
  </si>
  <si>
    <t>977</t>
  </si>
  <si>
    <t>PL/JA/04814</t>
  </si>
  <si>
    <t>983</t>
  </si>
  <si>
    <t>PL/JA/04841</t>
  </si>
  <si>
    <t>981</t>
  </si>
  <si>
    <t>PL/JA/04842</t>
  </si>
  <si>
    <t>979</t>
  </si>
  <si>
    <t>PL/JA/04843</t>
  </si>
  <si>
    <t>976</t>
  </si>
  <si>
    <t>PL/JA/04844</t>
  </si>
  <si>
    <t>980</t>
  </si>
  <si>
    <t>PL/JA/04845</t>
  </si>
  <si>
    <t>982</t>
  </si>
  <si>
    <t>PL/JA/04855</t>
  </si>
  <si>
    <t>993</t>
  </si>
  <si>
    <t>PL/JA/04858</t>
  </si>
  <si>
    <t>996</t>
  </si>
  <si>
    <t>PL/JA/04859</t>
  </si>
  <si>
    <t>998</t>
  </si>
  <si>
    <t>PL/JA/04860</t>
  </si>
  <si>
    <t>997</t>
  </si>
  <si>
    <t>PL/JA/04862</t>
  </si>
  <si>
    <t>992</t>
  </si>
  <si>
    <t>PL/JA/04863</t>
  </si>
  <si>
    <t>991</t>
  </si>
  <si>
    <t>PL/JA/04870</t>
  </si>
  <si>
    <t>995</t>
  </si>
  <si>
    <t>NAYAHATA</t>
  </si>
  <si>
    <t>NILACHAL MARKETING</t>
  </si>
  <si>
    <t>PL/JA/04871</t>
  </si>
  <si>
    <t>994</t>
  </si>
  <si>
    <t>29/6/2026</t>
  </si>
  <si>
    <t>PL/JA/04914</t>
  </si>
  <si>
    <t>1002</t>
  </si>
  <si>
    <t>PL/JA/04915</t>
  </si>
  <si>
    <t>1003</t>
  </si>
  <si>
    <t>PL/JA/04917</t>
  </si>
  <si>
    <t>10009</t>
  </si>
  <si>
    <t>PL/JA/04918</t>
  </si>
  <si>
    <t>1010</t>
  </si>
  <si>
    <t>PL/JA/04932</t>
  </si>
  <si>
    <t>1005</t>
  </si>
  <si>
    <t>PL/JA/04933</t>
  </si>
  <si>
    <t>1012</t>
  </si>
  <si>
    <t>PL/JA/04953</t>
  </si>
  <si>
    <t>1018</t>
  </si>
  <si>
    <t>PL/JA/04954</t>
  </si>
  <si>
    <t>1019</t>
  </si>
  <si>
    <t>PL/JA/04973</t>
  </si>
  <si>
    <t>1023</t>
  </si>
  <si>
    <t>MAA BIRAJA TRADERS</t>
  </si>
  <si>
    <t>PL/JA/04974</t>
  </si>
  <si>
    <t>1024</t>
  </si>
  <si>
    <t>PL/JA/04975</t>
  </si>
  <si>
    <t>1016</t>
  </si>
  <si>
    <t>PL/JA/04977</t>
  </si>
  <si>
    <t>1022</t>
  </si>
  <si>
    <t>PL/JA/04981</t>
  </si>
  <si>
    <t>1021</t>
  </si>
  <si>
    <t>PL/JA/04982</t>
  </si>
  <si>
    <t>1014</t>
  </si>
  <si>
    <t>PL/JA/04983</t>
  </si>
  <si>
    <t>1015</t>
  </si>
  <si>
    <t>PL/JA/04992</t>
  </si>
  <si>
    <t>1026</t>
  </si>
  <si>
    <t>PL/JA/04994</t>
  </si>
  <si>
    <t>1027</t>
  </si>
  <si>
    <t>PL/JA/04997</t>
  </si>
  <si>
    <t>1025</t>
  </si>
  <si>
    <t>PL/JA/05011</t>
  </si>
  <si>
    <t>1017</t>
  </si>
  <si>
    <t>PL/JA/05012</t>
  </si>
  <si>
    <t>1004</t>
  </si>
  <si>
    <t>30/6/2026</t>
  </si>
  <si>
    <t>PL/JA/04965</t>
  </si>
  <si>
    <t>1008</t>
  </si>
  <si>
    <t>PL/JA/04966</t>
  </si>
  <si>
    <t>1007</t>
  </si>
  <si>
    <t>PL/JA/04967</t>
  </si>
  <si>
    <t>1006</t>
  </si>
  <si>
    <t>PL/JA/04971</t>
  </si>
  <si>
    <t>1020</t>
  </si>
  <si>
    <t>PL/JA/05003</t>
  </si>
  <si>
    <t>1056</t>
  </si>
  <si>
    <t>PL/JA/05005</t>
  </si>
  <si>
    <t>1063</t>
  </si>
  <si>
    <t>JAGATPUR</t>
  </si>
  <si>
    <t>LINGARAJ TRADING</t>
  </si>
  <si>
    <t>PL/JA/05055</t>
  </si>
  <si>
    <t>1061</t>
  </si>
  <si>
    <t>PL/JA/05056</t>
  </si>
  <si>
    <t>1060</t>
  </si>
  <si>
    <t>PL/JA/05057</t>
  </si>
  <si>
    <t>1062</t>
  </si>
  <si>
    <t>PL/JA/05058</t>
  </si>
  <si>
    <t>1057</t>
  </si>
  <si>
    <t>PL/JA/05059</t>
  </si>
  <si>
    <t>1058</t>
  </si>
  <si>
    <t>PL/JA/05062</t>
  </si>
  <si>
    <t>1059</t>
  </si>
  <si>
    <t>PL/JA/05064</t>
  </si>
  <si>
    <t>1055</t>
  </si>
  <si>
    <t>PL/JA/05070</t>
  </si>
  <si>
    <t>1053</t>
  </si>
  <si>
    <t>PL/JA/05071</t>
  </si>
  <si>
    <t>1054</t>
  </si>
  <si>
    <t>PL/JA/05072</t>
  </si>
  <si>
    <t>1049</t>
  </si>
  <si>
    <t>PL/JA/05073</t>
  </si>
  <si>
    <t>1050</t>
  </si>
  <si>
    <t>PL/JA/05074</t>
  </si>
  <si>
    <t>1051</t>
  </si>
  <si>
    <t>PL/JA/05075</t>
  </si>
  <si>
    <t>1064</t>
  </si>
  <si>
    <t>PL/JA/05081</t>
  </si>
  <si>
    <t>1052</t>
  </si>
  <si>
    <t>(RUPEES ONE LAKH THIRTY SEVEN THOUSAND NINETY ONLY)</t>
  </si>
  <si>
    <t>Month : JUNE, 2026
Bill Date:  30/06/2026
Bill No : 6297
Total Amount: 137090.00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</si>
</sst>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>
    <font>
      <sz val="11"/>
      <name val="Calibri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3E4B5B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 applyNumberFormat="1" applyFont="1"/>
    <xf numFmtId="0" fontId="0" fillId="0" borderId="0" xfId="0" applyNumberFormat="1" applyFont="1" applyFill="1" applyAlignment="1">
      <alignment wrapText="1"/>
    </xf>
    <xf numFmtId="0" fontId="0" fillId="0" borderId="0" xfId="0" applyNumberFormat="1" applyFont="1" applyFill="1" applyAlignment="1">
      <alignment vertical="center" wrapText="1"/>
    </xf>
    <xf numFmtId="2" fontId="0" fillId="0" borderId="0" xfId="0" applyNumberFormat="1" applyFont="1" applyFill="1" applyAlignment="1">
      <alignment vertical="center" wrapText="1"/>
    </xf>
    <xf numFmtId="164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Alignment="1">
      <alignment horizontal="left" vertical="center" wrapText="1"/>
    </xf>
    <xf numFmtId="0" fontId="1" fillId="3" borderId="5" xfId="0" applyNumberFormat="1" applyFont="1" applyFill="1" applyBorder="1" applyAlignment="1">
      <alignment horizontal="center" vertical="center"/>
    </xf>
    <xf numFmtId="0" fontId="1" fillId="3" borderId="6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 wrapText="1"/>
    </xf>
    <xf numFmtId="0" fontId="0" fillId="2" borderId="9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vertical="center"/>
    </xf>
    <xf numFmtId="2" fontId="0" fillId="2" borderId="1" xfId="0" applyNumberFormat="1" applyFont="1" applyFill="1" applyBorder="1" applyAlignment="1">
      <alignment vertical="center"/>
    </xf>
    <xf numFmtId="2" fontId="0" fillId="2" borderId="10" xfId="0" applyNumberFormat="1" applyFont="1" applyFill="1" applyBorder="1" applyAlignment="1">
      <alignment vertical="center"/>
    </xf>
    <xf numFmtId="2" fontId="0" fillId="2" borderId="11" xfId="0" applyNumberFormat="1" applyFont="1" applyFill="1" applyBorder="1" applyAlignment="1">
      <alignment vertical="center" wrapText="1"/>
    </xf>
    <xf numFmtId="0" fontId="4" fillId="4" borderId="0" xfId="0" applyNumberFormat="1" applyFont="1" applyFill="1" applyAlignment="1">
      <alignment vertical="center" wrapText="1"/>
    </xf>
    <xf numFmtId="0" fontId="0" fillId="0" borderId="1" xfId="0" applyNumberFormat="1" applyFont="1" applyBorder="1" applyAlignment="1">
      <alignment vertical="center"/>
    </xf>
    <xf numFmtId="2" fontId="0" fillId="0" borderId="1" xfId="0" applyNumberFormat="1" applyFont="1" applyBorder="1" applyAlignment="1">
      <alignment vertical="center"/>
    </xf>
    <xf numFmtId="0" fontId="0" fillId="0" borderId="9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3" borderId="1" xfId="0" applyNumberFormat="1" applyFont="1" applyFill="1" applyBorder="1" applyAlignment="1">
      <alignment vertical="center"/>
    </xf>
    <xf numFmtId="0" fontId="3" fillId="3" borderId="1" xfId="0" applyNumberFormat="1" applyFont="1" applyFill="1" applyBorder="1" applyAlignment="1">
      <alignment vertical="center"/>
    </xf>
    <xf numFmtId="0" fontId="0" fillId="0" borderId="15" xfId="0" applyNumberFormat="1" applyFont="1" applyBorder="1" applyAlignment="1">
      <alignment horizontal="center" vertical="center"/>
    </xf>
    <xf numFmtId="0" fontId="0" fillId="0" borderId="16" xfId="0" applyNumberFormat="1" applyFont="1" applyBorder="1" applyAlignment="1">
      <alignment vertical="center"/>
    </xf>
    <xf numFmtId="2" fontId="0" fillId="0" borderId="16" xfId="0" applyNumberFormat="1" applyFont="1" applyBorder="1" applyAlignment="1">
      <alignment vertical="center"/>
    </xf>
    <xf numFmtId="2" fontId="0" fillId="3" borderId="1" xfId="0" applyNumberFormat="1" applyFont="1" applyFill="1" applyBorder="1" applyAlignment="1">
      <alignment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1" fillId="3" borderId="2" xfId="0" applyNumberFormat="1" applyFont="1" applyFill="1" applyBorder="1" applyAlignment="1">
      <alignment horizontal="center" vertical="center" wrapText="1"/>
    </xf>
    <xf numFmtId="0" fontId="1" fillId="3" borderId="3" xfId="0" applyNumberFormat="1" applyFont="1" applyFill="1" applyBorder="1" applyAlignment="1">
      <alignment horizontal="center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vertical="center" wrapText="1"/>
    </xf>
    <xf numFmtId="0" fontId="1" fillId="3" borderId="3" xfId="0" applyNumberFormat="1" applyFont="1" applyFill="1" applyBorder="1" applyAlignment="1">
      <alignment vertical="center" wrapText="1"/>
    </xf>
    <xf numFmtId="0" fontId="1" fillId="3" borderId="4" xfId="0" applyNumberFormat="1" applyFont="1" applyFill="1" applyBorder="1" applyAlignment="1">
      <alignment vertical="center" wrapText="1"/>
    </xf>
    <xf numFmtId="2" fontId="1" fillId="0" borderId="5" xfId="0" applyNumberFormat="1" applyFont="1" applyFill="1" applyBorder="1" applyAlignment="1">
      <alignment horizontal="left" vertical="center" wrapText="1"/>
    </xf>
    <xf numFmtId="2" fontId="2" fillId="0" borderId="6" xfId="0" applyNumberFormat="1" applyFont="1" applyFill="1" applyBorder="1" applyAlignment="1">
      <alignment horizontal="left" vertical="center" wrapText="1"/>
    </xf>
    <xf numFmtId="2" fontId="2" fillId="0" borderId="7" xfId="0" applyNumberFormat="1" applyFont="1" applyFill="1" applyBorder="1" applyAlignment="1">
      <alignment horizontal="left" vertical="center" wrapText="1"/>
    </xf>
    <xf numFmtId="2" fontId="1" fillId="0" borderId="12" xfId="0" applyNumberFormat="1" applyFont="1" applyFill="1" applyBorder="1" applyAlignment="1">
      <alignment horizontal="left" vertical="center" wrapText="1"/>
    </xf>
    <xf numFmtId="2" fontId="2" fillId="0" borderId="13" xfId="0" applyNumberFormat="1" applyFont="1" applyFill="1" applyBorder="1" applyAlignment="1">
      <alignment horizontal="left" vertical="center" wrapText="1"/>
    </xf>
    <xf numFmtId="2" fontId="2" fillId="0" borderId="14" xfId="0" applyNumberFormat="1" applyFont="1" applyFill="1" applyBorder="1" applyAlignment="1">
      <alignment horizontal="left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vertical="center" wrapText="1"/>
    </xf>
    <xf numFmtId="0" fontId="0" fillId="0" borderId="7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 wrapText="1"/>
    </xf>
    <xf numFmtId="0" fontId="1" fillId="0" borderId="19" xfId="0" applyNumberFormat="1" applyFont="1" applyFill="1" applyBorder="1" applyAlignment="1">
      <alignment horizontal="left" vertical="center" wrapText="1"/>
    </xf>
    <xf numFmtId="0" fontId="1" fillId="0" borderId="20" xfId="0" applyNumberFormat="1" applyFont="1" applyFill="1" applyBorder="1" applyAlignment="1">
      <alignment horizontal="left" vertical="center" wrapText="1"/>
    </xf>
    <xf numFmtId="0" fontId="1" fillId="0" borderId="21" xfId="0" applyNumberFormat="1" applyFont="1" applyFill="1" applyBorder="1" applyAlignment="1">
      <alignment horizontal="left" vertical="center" wrapText="1"/>
    </xf>
    <xf numFmtId="0" fontId="1" fillId="0" borderId="22" xfId="0" applyNumberFormat="1" applyFont="1" applyBorder="1" applyAlignment="1">
      <alignment horizontal="center" vertical="center"/>
    </xf>
    <xf numFmtId="0" fontId="0" fillId="0" borderId="24" xfId="0" applyNumberFormat="1" applyFont="1" applyBorder="1" applyAlignment="1">
      <alignment vertical="center"/>
    </xf>
    <xf numFmtId="0" fontId="0" fillId="0" borderId="18" xfId="0" applyNumberFormat="1" applyFont="1" applyBorder="1" applyAlignment="1">
      <alignment vertical="center"/>
    </xf>
    <xf numFmtId="0" fontId="3" fillId="0" borderId="18" xfId="0" applyNumberFormat="1" applyFont="1" applyBorder="1" applyAlignment="1">
      <alignment vertical="center"/>
    </xf>
    <xf numFmtId="0" fontId="0" fillId="3" borderId="18" xfId="0" applyNumberFormat="1" applyFont="1" applyFill="1" applyBorder="1" applyAlignment="1">
      <alignment vertical="center"/>
    </xf>
    <xf numFmtId="0" fontId="3" fillId="0" borderId="16" xfId="0" applyNumberFormat="1" applyFont="1" applyBorder="1" applyAlignment="1">
      <alignment vertical="center"/>
    </xf>
    <xf numFmtId="2" fontId="0" fillId="0" borderId="17" xfId="0" applyNumberFormat="1" applyFont="1" applyBorder="1" applyAlignment="1">
      <alignment vertical="center" wrapText="1"/>
    </xf>
    <xf numFmtId="2" fontId="0" fillId="0" borderId="10" xfId="0" applyNumberFormat="1" applyFont="1" applyBorder="1" applyAlignment="1">
      <alignment vertical="center" wrapText="1"/>
    </xf>
    <xf numFmtId="2" fontId="0" fillId="3" borderId="10" xfId="0" applyNumberFormat="1" applyFont="1" applyFill="1" applyBorder="1" applyAlignment="1">
      <alignment vertical="center" wrapText="1"/>
    </xf>
    <xf numFmtId="2" fontId="1" fillId="0" borderId="2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 wrapText="1"/>
    </xf>
    <xf numFmtId="0" fontId="0" fillId="0" borderId="26" xfId="0" applyNumberFormat="1" applyFont="1" applyBorder="1" applyAlignment="1">
      <alignment horizontal="center" vertical="center"/>
    </xf>
    <xf numFmtId="0" fontId="0" fillId="0" borderId="27" xfId="0" applyNumberFormat="1" applyFont="1" applyBorder="1" applyAlignment="1">
      <alignment vertical="center"/>
    </xf>
    <xf numFmtId="0" fontId="3" fillId="0" borderId="27" xfId="0" applyNumberFormat="1" applyFont="1" applyBorder="1" applyAlignment="1">
      <alignment vertical="center"/>
    </xf>
    <xf numFmtId="2" fontId="0" fillId="0" borderId="27" xfId="0" applyNumberFormat="1" applyFont="1" applyBorder="1" applyAlignment="1">
      <alignment vertical="center"/>
    </xf>
    <xf numFmtId="2" fontId="0" fillId="0" borderId="28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horizontal="right"/>
    </xf>
    <xf numFmtId="0" fontId="1" fillId="0" borderId="3" xfId="0" applyNumberFormat="1" applyFont="1" applyBorder="1" applyAlignment="1">
      <alignment horizontal="right"/>
    </xf>
    <xf numFmtId="0" fontId="1" fillId="0" borderId="29" xfId="0" applyNumberFormat="1" applyFont="1" applyBorder="1" applyAlignment="1">
      <alignment horizontal="right"/>
    </xf>
    <xf numFmtId="2" fontId="1" fillId="0" borderId="6" xfId="0" applyNumberFormat="1" applyFont="1" applyBorder="1" applyAlignment="1">
      <alignment horizontal="right"/>
    </xf>
    <xf numFmtId="2" fontId="0" fillId="0" borderId="7" xfId="0" applyNumberFormat="1" applyFont="1" applyBorder="1" applyAlignment="1">
      <alignment wrapText="1"/>
    </xf>
    <xf numFmtId="0" fontId="0" fillId="0" borderId="23" xfId="0" applyNumberFormat="1" applyFont="1" applyBorder="1" applyAlignment="1">
      <alignment horizontal="right"/>
    </xf>
  </cellXfs>
  <cellStyles count="1">
    <cellStyle name="Normal" xfId="0" builtinId="0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76200</xdr:rowOff>
    </xdr:from>
    <xdr:to>
      <xdr:col>7</xdr:col>
      <xdr:colOff>142875</xdr:colOff>
      <xdr:row>0</xdr:row>
      <xdr:rowOff>895349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1" y="76200"/>
          <a:ext cx="4438649" cy="8191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AGATI%20LOGISTICS/BILL%20QUOTATION/QUOTATION_2026-2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AGATI%20LOGISTICS/BILL%20QUOTATION/QUOTATION_2025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>
        <row r="3">
          <cell r="C3" t="str">
            <v>DESTINATION</v>
          </cell>
        </row>
        <row r="4">
          <cell r="C4" t="str">
            <v>AMARESWAR</v>
          </cell>
          <cell r="D4">
            <v>94</v>
          </cell>
          <cell r="E4">
            <v>99</v>
          </cell>
        </row>
        <row r="5">
          <cell r="C5" t="str">
            <v>ANANTAPUR</v>
          </cell>
          <cell r="D5">
            <v>83</v>
          </cell>
          <cell r="E5">
            <v>87</v>
          </cell>
        </row>
        <row r="6">
          <cell r="C6" t="str">
            <v>ANANTAPUR(K M NAGAR)</v>
          </cell>
          <cell r="D6">
            <v>95</v>
          </cell>
          <cell r="E6">
            <v>100</v>
          </cell>
        </row>
        <row r="7">
          <cell r="C7" t="str">
            <v>ANGUL</v>
          </cell>
          <cell r="D7">
            <v>67</v>
          </cell>
          <cell r="E7">
            <v>70</v>
          </cell>
        </row>
        <row r="8">
          <cell r="C8" t="str">
            <v>ASURESWAR</v>
          </cell>
          <cell r="D8">
            <v>67</v>
          </cell>
          <cell r="E8">
            <v>70</v>
          </cell>
        </row>
        <row r="9">
          <cell r="C9" t="str">
            <v>ATHAGARH</v>
          </cell>
          <cell r="D9">
            <v>83</v>
          </cell>
          <cell r="E9">
            <v>87</v>
          </cell>
        </row>
        <row r="10">
          <cell r="C10" t="str">
            <v>AUL</v>
          </cell>
          <cell r="D10">
            <v>91</v>
          </cell>
          <cell r="E10">
            <v>96</v>
          </cell>
        </row>
        <row r="11">
          <cell r="C11" t="str">
            <v>BAHANAGA</v>
          </cell>
          <cell r="D11">
            <v>143</v>
          </cell>
          <cell r="E11">
            <v>150</v>
          </cell>
        </row>
        <row r="12">
          <cell r="C12" t="str">
            <v>BAISINGA</v>
          </cell>
          <cell r="D12">
            <v>143</v>
          </cell>
          <cell r="E12">
            <v>150</v>
          </cell>
        </row>
        <row r="13">
          <cell r="C13" t="str">
            <v>BALASORE</v>
          </cell>
          <cell r="D13">
            <v>83</v>
          </cell>
          <cell r="E13">
            <v>87</v>
          </cell>
        </row>
        <row r="14">
          <cell r="C14" t="str">
            <v>BALIAPAL</v>
          </cell>
          <cell r="D14">
            <v>139</v>
          </cell>
          <cell r="E14">
            <v>146</v>
          </cell>
        </row>
        <row r="15">
          <cell r="C15" t="str">
            <v>BALICHANDRAPUR</v>
          </cell>
          <cell r="D15">
            <v>74</v>
          </cell>
          <cell r="E15">
            <v>78</v>
          </cell>
        </row>
        <row r="16">
          <cell r="C16" t="str">
            <v>BALUGAON</v>
          </cell>
          <cell r="D16">
            <v>67</v>
          </cell>
          <cell r="E16">
            <v>70</v>
          </cell>
        </row>
        <row r="17">
          <cell r="C17" t="str">
            <v>BANAMALIPUR</v>
          </cell>
          <cell r="D17">
            <v>72</v>
          </cell>
          <cell r="E17">
            <v>76</v>
          </cell>
        </row>
        <row r="18">
          <cell r="C18" t="str">
            <v>BANGIRIPOSI</v>
          </cell>
          <cell r="D18">
            <v>143</v>
          </cell>
          <cell r="E18">
            <v>150</v>
          </cell>
        </row>
        <row r="19">
          <cell r="C19" t="str">
            <v>BANKI</v>
          </cell>
          <cell r="D19">
            <v>67</v>
          </cell>
          <cell r="E19">
            <v>70</v>
          </cell>
        </row>
        <row r="20">
          <cell r="C20" t="str">
            <v>BARABATI</v>
          </cell>
          <cell r="D20">
            <v>86</v>
          </cell>
          <cell r="E20">
            <v>90</v>
          </cell>
        </row>
        <row r="21">
          <cell r="C21" t="str">
            <v>BARAMBA</v>
          </cell>
          <cell r="D21">
            <v>83</v>
          </cell>
          <cell r="E21">
            <v>87</v>
          </cell>
        </row>
        <row r="22">
          <cell r="C22" t="str">
            <v>BASANTIA</v>
          </cell>
          <cell r="D22">
            <v>98</v>
          </cell>
          <cell r="E22">
            <v>103</v>
          </cell>
        </row>
        <row r="23">
          <cell r="C23" t="str">
            <v>BASTA</v>
          </cell>
          <cell r="D23">
            <v>123</v>
          </cell>
          <cell r="E23">
            <v>129</v>
          </cell>
        </row>
        <row r="24">
          <cell r="C24" t="str">
            <v>BASUDEVPUR</v>
          </cell>
          <cell r="D24">
            <v>106</v>
          </cell>
          <cell r="E24">
            <v>111</v>
          </cell>
        </row>
        <row r="25">
          <cell r="C25" t="str">
            <v>BELIAPAL</v>
          </cell>
          <cell r="D25">
            <v>98</v>
          </cell>
          <cell r="E25">
            <v>103</v>
          </cell>
        </row>
        <row r="26">
          <cell r="C26" t="str">
            <v>BELPAHAD</v>
          </cell>
          <cell r="D26">
            <v>84</v>
          </cell>
          <cell r="E26">
            <v>88</v>
          </cell>
        </row>
        <row r="27">
          <cell r="C27" t="str">
            <v>BERHAMPUR</v>
          </cell>
          <cell r="D27">
            <v>85</v>
          </cell>
          <cell r="E27">
            <v>89</v>
          </cell>
        </row>
        <row r="28">
          <cell r="C28" t="str">
            <v>BETONATI</v>
          </cell>
          <cell r="D28">
            <v>143</v>
          </cell>
          <cell r="E28">
            <v>150</v>
          </cell>
        </row>
        <row r="29">
          <cell r="C29" t="str">
            <v>BHADRAK</v>
          </cell>
          <cell r="D29">
            <v>74</v>
          </cell>
          <cell r="E29">
            <v>78</v>
          </cell>
        </row>
        <row r="30">
          <cell r="C30" t="str">
            <v>BHAWANIPATNA</v>
          </cell>
          <cell r="D30">
            <v>118</v>
          </cell>
          <cell r="E30">
            <v>124</v>
          </cell>
        </row>
        <row r="31">
          <cell r="C31" t="str">
            <v>BHUBAN</v>
          </cell>
          <cell r="D31">
            <v>106</v>
          </cell>
          <cell r="E31">
            <v>111</v>
          </cell>
        </row>
        <row r="32">
          <cell r="C32" t="str">
            <v>BHUBANESWAR</v>
          </cell>
          <cell r="D32">
            <v>57</v>
          </cell>
          <cell r="E32">
            <v>60</v>
          </cell>
        </row>
        <row r="33">
          <cell r="C33" t="str">
            <v>BILAHATA</v>
          </cell>
          <cell r="D33">
            <v>108</v>
          </cell>
          <cell r="E33">
            <v>113</v>
          </cell>
        </row>
        <row r="34">
          <cell r="C34" t="str">
            <v>BISOI</v>
          </cell>
          <cell r="D34">
            <v>143</v>
          </cell>
          <cell r="E34">
            <v>150</v>
          </cell>
        </row>
        <row r="35">
          <cell r="C35" t="str">
            <v>CHANDANESWAR</v>
          </cell>
          <cell r="D35">
            <v>214</v>
          </cell>
          <cell r="E35">
            <v>225</v>
          </cell>
        </row>
        <row r="36">
          <cell r="C36" t="str">
            <v>CHANDANPUR</v>
          </cell>
          <cell r="D36">
            <v>95</v>
          </cell>
          <cell r="E36">
            <v>100</v>
          </cell>
        </row>
        <row r="37">
          <cell r="C37" t="str">
            <v>CHANDBALI</v>
          </cell>
          <cell r="D37">
            <v>123</v>
          </cell>
          <cell r="E37">
            <v>129</v>
          </cell>
        </row>
        <row r="38">
          <cell r="C38" t="str">
            <v>CHANDPUR</v>
          </cell>
          <cell r="D38">
            <v>86</v>
          </cell>
          <cell r="E38">
            <v>90</v>
          </cell>
        </row>
        <row r="39">
          <cell r="C39" t="str">
            <v>CHARAMPA</v>
          </cell>
          <cell r="D39">
            <v>74</v>
          </cell>
          <cell r="E39">
            <v>78</v>
          </cell>
        </row>
        <row r="40">
          <cell r="C40" t="str">
            <v>CHHATIA</v>
          </cell>
          <cell r="D40">
            <v>49</v>
          </cell>
          <cell r="E40">
            <v>51</v>
          </cell>
        </row>
        <row r="41">
          <cell r="C41" t="str">
            <v>CHITRADA</v>
          </cell>
          <cell r="D41">
            <v>143</v>
          </cell>
          <cell r="E41">
            <v>150</v>
          </cell>
        </row>
        <row r="42">
          <cell r="C42" t="str">
            <v>DASPALLA</v>
          </cell>
          <cell r="D42">
            <v>106</v>
          </cell>
          <cell r="E42">
            <v>111</v>
          </cell>
        </row>
        <row r="43">
          <cell r="C43" t="str">
            <v>DERA</v>
          </cell>
          <cell r="D43">
            <v>86</v>
          </cell>
          <cell r="E43">
            <v>90</v>
          </cell>
        </row>
        <row r="44">
          <cell r="C44" t="str">
            <v>DEULIHATA</v>
          </cell>
          <cell r="D44">
            <v>143</v>
          </cell>
          <cell r="E44">
            <v>150</v>
          </cell>
        </row>
        <row r="45">
          <cell r="C45" t="str">
            <v>DHALAPATHAR</v>
          </cell>
          <cell r="D45">
            <v>94</v>
          </cell>
          <cell r="E45">
            <v>99</v>
          </cell>
        </row>
        <row r="46">
          <cell r="C46" t="str">
            <v>DHARMAGARH</v>
          </cell>
          <cell r="D46">
            <v>123</v>
          </cell>
          <cell r="E46">
            <v>129</v>
          </cell>
        </row>
        <row r="47">
          <cell r="C47" t="str">
            <v>DHENKANAL</v>
          </cell>
          <cell r="D47">
            <v>67</v>
          </cell>
          <cell r="E47">
            <v>70</v>
          </cell>
        </row>
        <row r="48">
          <cell r="C48" t="str">
            <v>GOPALPUR</v>
          </cell>
          <cell r="D48">
            <v>98</v>
          </cell>
          <cell r="E48">
            <v>103</v>
          </cell>
        </row>
        <row r="49">
          <cell r="C49" t="str">
            <v>JAGATSINGHPUR</v>
          </cell>
          <cell r="D49">
            <v>74</v>
          </cell>
          <cell r="E49">
            <v>78</v>
          </cell>
        </row>
        <row r="50">
          <cell r="C50" t="str">
            <v>JAJPUR ROAD</v>
          </cell>
          <cell r="D50">
            <v>74</v>
          </cell>
          <cell r="E50">
            <v>78</v>
          </cell>
        </row>
        <row r="51">
          <cell r="C51" t="str">
            <v>JAJPUR TOWN</v>
          </cell>
          <cell r="D51">
            <v>83</v>
          </cell>
          <cell r="E51">
            <v>87</v>
          </cell>
        </row>
        <row r="52">
          <cell r="C52" t="str">
            <v>JALESWAR</v>
          </cell>
          <cell r="D52">
            <v>139</v>
          </cell>
          <cell r="E52">
            <v>146</v>
          </cell>
        </row>
        <row r="53">
          <cell r="C53" t="str">
            <v>JARKA</v>
          </cell>
          <cell r="D53">
            <v>86</v>
          </cell>
          <cell r="E53">
            <v>90</v>
          </cell>
        </row>
        <row r="54">
          <cell r="C54" t="str">
            <v>JASIPUR</v>
          </cell>
          <cell r="D54">
            <v>143</v>
          </cell>
          <cell r="E54">
            <v>150</v>
          </cell>
        </row>
        <row r="55">
          <cell r="C55" t="str">
            <v>JATNI</v>
          </cell>
          <cell r="D55">
            <v>67</v>
          </cell>
          <cell r="E55">
            <v>70</v>
          </cell>
        </row>
        <row r="56">
          <cell r="C56" t="str">
            <v>JHARPOKHARIA</v>
          </cell>
          <cell r="D56">
            <v>143</v>
          </cell>
          <cell r="E56">
            <v>150</v>
          </cell>
        </row>
        <row r="57">
          <cell r="C57" t="str">
            <v>JHARSUGUDA</v>
          </cell>
          <cell r="D57">
            <v>83</v>
          </cell>
          <cell r="E57">
            <v>87</v>
          </cell>
        </row>
        <row r="58">
          <cell r="C58" t="str">
            <v>KAKATPUR</v>
          </cell>
          <cell r="D58">
            <v>74</v>
          </cell>
          <cell r="E58">
            <v>78</v>
          </cell>
        </row>
        <row r="59">
          <cell r="C59" t="str">
            <v>KALAPATHAR</v>
          </cell>
          <cell r="D59">
            <v>94</v>
          </cell>
          <cell r="E59">
            <v>99</v>
          </cell>
        </row>
        <row r="60">
          <cell r="C60" t="str">
            <v>KAMAKHYANAGAR</v>
          </cell>
          <cell r="D60">
            <v>95</v>
          </cell>
          <cell r="E60">
            <v>100</v>
          </cell>
        </row>
        <row r="61">
          <cell r="C61" t="str">
            <v>KAMARDA</v>
          </cell>
          <cell r="D61">
            <v>189</v>
          </cell>
          <cell r="E61">
            <v>198</v>
          </cell>
        </row>
        <row r="62">
          <cell r="C62" t="str">
            <v>KAPTIPADA</v>
          </cell>
          <cell r="D62">
            <v>143</v>
          </cell>
          <cell r="E62">
            <v>150</v>
          </cell>
        </row>
        <row r="63">
          <cell r="C63" t="str">
            <v>KARANJIA</v>
          </cell>
          <cell r="D63">
            <v>207</v>
          </cell>
          <cell r="E63">
            <v>217</v>
          </cell>
        </row>
        <row r="64">
          <cell r="C64" t="str">
            <v>KENDRAPARA</v>
          </cell>
          <cell r="D64">
            <v>67</v>
          </cell>
          <cell r="E64">
            <v>70</v>
          </cell>
        </row>
        <row r="65">
          <cell r="C65" t="str">
            <v>KEONJHAR</v>
          </cell>
          <cell r="D65">
            <v>98</v>
          </cell>
          <cell r="E65">
            <v>103</v>
          </cell>
        </row>
        <row r="66">
          <cell r="C66" t="str">
            <v>KHARTANG</v>
          </cell>
          <cell r="D66">
            <v>72</v>
          </cell>
          <cell r="E66">
            <v>76</v>
          </cell>
        </row>
        <row r="67">
          <cell r="C67" t="str">
            <v>KHIRA</v>
          </cell>
          <cell r="D67">
            <v>123</v>
          </cell>
          <cell r="E67">
            <v>129</v>
          </cell>
        </row>
        <row r="68">
          <cell r="C68" t="str">
            <v>KHUNTA</v>
          </cell>
          <cell r="D68">
            <v>143</v>
          </cell>
          <cell r="E68">
            <v>150</v>
          </cell>
        </row>
        <row r="69">
          <cell r="C69" t="str">
            <v>KHURDA</v>
          </cell>
          <cell r="D69">
            <v>60</v>
          </cell>
          <cell r="E69">
            <v>63</v>
          </cell>
        </row>
        <row r="70">
          <cell r="C70" t="str">
            <v>KULIANA</v>
          </cell>
          <cell r="D70">
            <v>143</v>
          </cell>
          <cell r="E70">
            <v>150</v>
          </cell>
        </row>
        <row r="71">
          <cell r="C71" t="str">
            <v>KUPARI</v>
          </cell>
          <cell r="D71">
            <v>98</v>
          </cell>
          <cell r="E71">
            <v>103</v>
          </cell>
        </row>
        <row r="72">
          <cell r="C72" t="str">
            <v>MALGODOWN (CUTTACK)</v>
          </cell>
          <cell r="D72">
            <v>72</v>
          </cell>
          <cell r="E72">
            <v>76</v>
          </cell>
        </row>
        <row r="73">
          <cell r="C73" t="str">
            <v>MANGALPUR</v>
          </cell>
          <cell r="D73">
            <v>102</v>
          </cell>
          <cell r="E73">
            <v>107</v>
          </cell>
        </row>
        <row r="74">
          <cell r="C74" t="str">
            <v>MARKONA</v>
          </cell>
          <cell r="D74">
            <v>102</v>
          </cell>
          <cell r="E74">
            <v>107</v>
          </cell>
        </row>
        <row r="75">
          <cell r="C75" t="str">
            <v>MUNIGUDA</v>
          </cell>
          <cell r="D75">
            <v>143</v>
          </cell>
          <cell r="E75">
            <v>150</v>
          </cell>
        </row>
        <row r="76">
          <cell r="C76" t="str">
            <v>NAYAGARH</v>
          </cell>
          <cell r="D76">
            <v>108</v>
          </cell>
          <cell r="E76">
            <v>113</v>
          </cell>
        </row>
        <row r="77">
          <cell r="C77" t="str">
            <v>NEMALO</v>
          </cell>
          <cell r="D77">
            <v>58</v>
          </cell>
          <cell r="E77">
            <v>61</v>
          </cell>
        </row>
        <row r="78">
          <cell r="C78" t="str">
            <v>NILAGIRI</v>
          </cell>
          <cell r="D78">
            <v>139</v>
          </cell>
          <cell r="E78">
            <v>146</v>
          </cell>
        </row>
        <row r="79">
          <cell r="C79" t="str">
            <v>NIMAPARA</v>
          </cell>
          <cell r="D79">
            <v>67</v>
          </cell>
          <cell r="E79">
            <v>70</v>
          </cell>
        </row>
        <row r="80">
          <cell r="C80" t="str">
            <v>NURTANGA</v>
          </cell>
          <cell r="D80">
            <v>74</v>
          </cell>
          <cell r="E80">
            <v>78</v>
          </cell>
        </row>
        <row r="81">
          <cell r="C81" t="str">
            <v>PALLA HAT</v>
          </cell>
          <cell r="D81">
            <v>86</v>
          </cell>
          <cell r="E81">
            <v>90</v>
          </cell>
        </row>
        <row r="82">
          <cell r="C82" t="str">
            <v>PANIKOILI</v>
          </cell>
          <cell r="D82">
            <v>67</v>
          </cell>
          <cell r="E82">
            <v>70</v>
          </cell>
        </row>
        <row r="83">
          <cell r="C83" t="str">
            <v>PARADEEP</v>
          </cell>
          <cell r="D83">
            <v>74</v>
          </cell>
          <cell r="E83">
            <v>78</v>
          </cell>
        </row>
        <row r="84">
          <cell r="C84" t="str">
            <v>PATTAMUNDAI</v>
          </cell>
          <cell r="D84">
            <v>74</v>
          </cell>
          <cell r="E84">
            <v>78</v>
          </cell>
        </row>
        <row r="85">
          <cell r="C85" t="str">
            <v>PURI</v>
          </cell>
          <cell r="D85">
            <v>74</v>
          </cell>
          <cell r="E85">
            <v>78</v>
          </cell>
        </row>
        <row r="86">
          <cell r="C86" t="str">
            <v>RAIRANGPUR</v>
          </cell>
          <cell r="D86">
            <v>143</v>
          </cell>
          <cell r="E86">
            <v>150</v>
          </cell>
        </row>
        <row r="87">
          <cell r="C87" t="str">
            <v>RAMCHANDRAPUR</v>
          </cell>
          <cell r="D87">
            <v>94</v>
          </cell>
          <cell r="E87">
            <v>99</v>
          </cell>
        </row>
        <row r="88">
          <cell r="C88" t="str">
            <v>RANAPUR</v>
          </cell>
          <cell r="D88">
            <v>108</v>
          </cell>
          <cell r="E88">
            <v>113</v>
          </cell>
        </row>
        <row r="89">
          <cell r="C89" t="str">
            <v>RATNAGIRI</v>
          </cell>
          <cell r="D89">
            <v>95</v>
          </cell>
          <cell r="E89">
            <v>100</v>
          </cell>
        </row>
        <row r="90">
          <cell r="C90" t="str">
            <v>ROURKELA</v>
          </cell>
          <cell r="D90">
            <v>89</v>
          </cell>
          <cell r="E90">
            <v>93</v>
          </cell>
        </row>
        <row r="91">
          <cell r="C91" t="str">
            <v>SALIPUR</v>
          </cell>
          <cell r="D91">
            <v>58</v>
          </cell>
          <cell r="E91">
            <v>61</v>
          </cell>
        </row>
        <row r="92">
          <cell r="C92" t="str">
            <v>SINGHPUR</v>
          </cell>
          <cell r="D92">
            <v>108</v>
          </cell>
          <cell r="E92">
            <v>113</v>
          </cell>
        </row>
        <row r="93">
          <cell r="C93" t="str">
            <v>SINGLA</v>
          </cell>
          <cell r="D93">
            <v>139</v>
          </cell>
          <cell r="E93">
            <v>146</v>
          </cell>
        </row>
        <row r="94">
          <cell r="C94" t="str">
            <v>SORO</v>
          </cell>
          <cell r="D94">
            <v>67</v>
          </cell>
          <cell r="E94">
            <v>70</v>
          </cell>
        </row>
        <row r="95">
          <cell r="C95" t="str">
            <v>SUNDARGARH</v>
          </cell>
          <cell r="D95">
            <v>89</v>
          </cell>
          <cell r="E95">
            <v>93</v>
          </cell>
        </row>
        <row r="96">
          <cell r="C96" t="str">
            <v>TALCHER</v>
          </cell>
          <cell r="D96">
            <v>67</v>
          </cell>
          <cell r="E96">
            <v>70</v>
          </cell>
        </row>
        <row r="97">
          <cell r="C97" t="str">
            <v>THAKURMUNDA</v>
          </cell>
          <cell r="D97">
            <v>244</v>
          </cell>
          <cell r="E97">
            <v>256</v>
          </cell>
        </row>
        <row r="98">
          <cell r="C98" t="str">
            <v>UDALA</v>
          </cell>
          <cell r="D98">
            <v>143</v>
          </cell>
          <cell r="E98">
            <v>150</v>
          </cell>
        </row>
        <row r="99">
          <cell r="C99" t="str">
            <v>BAGUDI</v>
          </cell>
          <cell r="D99">
            <v>81</v>
          </cell>
          <cell r="E99">
            <v>85</v>
          </cell>
        </row>
        <row r="100">
          <cell r="C100" t="str">
            <v>BARIPADA</v>
          </cell>
          <cell r="D100">
            <v>111</v>
          </cell>
          <cell r="E100">
            <v>117</v>
          </cell>
        </row>
        <row r="101">
          <cell r="C101" t="str">
            <v>NAYAHATA</v>
          </cell>
          <cell r="D101">
            <v>98</v>
          </cell>
          <cell r="E101">
            <v>103</v>
          </cell>
        </row>
        <row r="102">
          <cell r="C102" t="str">
            <v>JODA</v>
          </cell>
          <cell r="D102">
            <v>207</v>
          </cell>
          <cell r="E102">
            <v>217</v>
          </cell>
        </row>
        <row r="103">
          <cell r="C103" t="str">
            <v>SAMBALPUR</v>
          </cell>
          <cell r="D103">
            <v>89</v>
          </cell>
          <cell r="E103">
            <v>93</v>
          </cell>
        </row>
        <row r="104">
          <cell r="C104" t="str">
            <v>JHINEI</v>
          </cell>
          <cell r="D104">
            <v>143</v>
          </cell>
          <cell r="E104">
            <v>150</v>
          </cell>
        </row>
        <row r="105">
          <cell r="C105" t="str">
            <v>DEHURDA</v>
          </cell>
          <cell r="D105">
            <v>196</v>
          </cell>
          <cell r="E105">
            <v>206</v>
          </cell>
        </row>
        <row r="106">
          <cell r="C106" t="str">
            <v>RAYAGADA</v>
          </cell>
          <cell r="D106">
            <v>130</v>
          </cell>
          <cell r="E106">
            <v>137</v>
          </cell>
        </row>
        <row r="107">
          <cell r="C107" t="str">
            <v>BHOGRAI</v>
          </cell>
          <cell r="D107">
            <v>214</v>
          </cell>
          <cell r="E107">
            <v>225</v>
          </cell>
        </row>
        <row r="108">
          <cell r="C108" t="str">
            <v>DEULIA THENGA</v>
          </cell>
          <cell r="D108">
            <v>67</v>
          </cell>
          <cell r="E108">
            <v>70</v>
          </cell>
        </row>
        <row r="109">
          <cell r="C109" t="str">
            <v>MATIAPADA</v>
          </cell>
          <cell r="D109">
            <v>74</v>
          </cell>
          <cell r="E109">
            <v>78</v>
          </cell>
        </row>
        <row r="110">
          <cell r="C110" t="str">
            <v>RAJ SUNAKHALA</v>
          </cell>
          <cell r="D110">
            <v>94</v>
          </cell>
          <cell r="E110">
            <v>99</v>
          </cell>
        </row>
        <row r="111">
          <cell r="C111" t="str">
            <v>DHENKIKOTE</v>
          </cell>
          <cell r="D111">
            <v>137</v>
          </cell>
          <cell r="E111">
            <v>144</v>
          </cell>
        </row>
        <row r="112">
          <cell r="C112" t="str">
            <v>SARANAKUL</v>
          </cell>
          <cell r="D112">
            <v>118</v>
          </cell>
          <cell r="E112">
            <v>124</v>
          </cell>
        </row>
        <row r="113">
          <cell r="C113" t="str">
            <v>CUTTACK</v>
          </cell>
          <cell r="D113">
            <v>42</v>
          </cell>
          <cell r="E113">
            <v>44</v>
          </cell>
        </row>
        <row r="114">
          <cell r="C114" t="str">
            <v>GHANTAGHARPATNA</v>
          </cell>
          <cell r="D114">
            <v>106</v>
          </cell>
          <cell r="E114">
            <v>111</v>
          </cell>
        </row>
        <row r="115">
          <cell r="C115" t="str">
            <v>JHUMPURA</v>
          </cell>
          <cell r="D115">
            <v>137</v>
          </cell>
          <cell r="E115">
            <v>144</v>
          </cell>
        </row>
        <row r="116">
          <cell r="C116" t="str">
            <v>BARI</v>
          </cell>
          <cell r="D116">
            <v>106</v>
          </cell>
          <cell r="E116">
            <v>111</v>
          </cell>
        </row>
        <row r="117">
          <cell r="C117" t="str">
            <v>BALIA BALASORE</v>
          </cell>
          <cell r="D117">
            <v>83</v>
          </cell>
          <cell r="E117">
            <v>87</v>
          </cell>
        </row>
        <row r="118">
          <cell r="C118" t="str">
            <v>TANGI</v>
          </cell>
          <cell r="D118">
            <v>86</v>
          </cell>
          <cell r="E118">
            <v>90</v>
          </cell>
        </row>
        <row r="119">
          <cell r="C119" t="str">
            <v>NIALI</v>
          </cell>
          <cell r="D119">
            <v>71</v>
          </cell>
          <cell r="E119">
            <v>75</v>
          </cell>
        </row>
        <row r="120">
          <cell r="C120" t="str">
            <v>PHULBANI</v>
          </cell>
          <cell r="D120">
            <v>177</v>
          </cell>
          <cell r="E120">
            <v>186</v>
          </cell>
        </row>
        <row r="121">
          <cell r="C121" t="str">
            <v>ARAKHAPATANA</v>
          </cell>
          <cell r="D121">
            <v>83</v>
          </cell>
          <cell r="E121">
            <v>87</v>
          </cell>
        </row>
        <row r="122">
          <cell r="C122" t="str">
            <v>JAGATPUR</v>
          </cell>
          <cell r="D122">
            <v>54</v>
          </cell>
          <cell r="E122">
            <v>57</v>
          </cell>
        </row>
        <row r="123">
          <cell r="C123" t="str">
            <v>CONTAINMENT ROAD</v>
          </cell>
          <cell r="D123">
            <v>54</v>
          </cell>
          <cell r="E123">
            <v>57</v>
          </cell>
        </row>
        <row r="124">
          <cell r="C124" t="str">
            <v>BOUDH</v>
          </cell>
          <cell r="D124">
            <v>204</v>
          </cell>
          <cell r="E124">
            <v>214</v>
          </cell>
        </row>
        <row r="125">
          <cell r="C125" t="str">
            <v>BHANJANAGAR</v>
          </cell>
          <cell r="D125">
            <v>140</v>
          </cell>
          <cell r="E125">
            <v>147</v>
          </cell>
        </row>
        <row r="126">
          <cell r="C126" t="str">
            <v>KONARK</v>
          </cell>
          <cell r="D126">
            <v>96</v>
          </cell>
          <cell r="E126">
            <v>101</v>
          </cell>
        </row>
        <row r="127">
          <cell r="C127" t="str">
            <v>JOGESWARPUR</v>
          </cell>
          <cell r="D127">
            <v>67</v>
          </cell>
          <cell r="E127">
            <v>70</v>
          </cell>
        </row>
        <row r="128">
          <cell r="C128" t="str">
            <v>JHANJIRI MANGALA</v>
          </cell>
          <cell r="D128">
            <v>54</v>
          </cell>
          <cell r="E128">
            <v>57</v>
          </cell>
        </row>
        <row r="129">
          <cell r="C129" t="str">
            <v>JEYPORE</v>
          </cell>
          <cell r="D129">
            <v>145</v>
          </cell>
          <cell r="E129">
            <v>152</v>
          </cell>
        </row>
        <row r="130">
          <cell r="C130" t="str">
            <v>CANTONMENT ROAD</v>
          </cell>
          <cell r="D130">
            <v>54</v>
          </cell>
          <cell r="E130">
            <v>57</v>
          </cell>
        </row>
        <row r="131">
          <cell r="C131" t="str">
            <v>BOLANGIR</v>
          </cell>
          <cell r="D131">
            <v>118</v>
          </cell>
          <cell r="E131">
            <v>124</v>
          </cell>
        </row>
        <row r="132">
          <cell r="C132" t="str">
            <v>SIMILIGUDA</v>
          </cell>
          <cell r="D132">
            <v>199</v>
          </cell>
          <cell r="E132">
            <v>209</v>
          </cell>
        </row>
        <row r="133">
          <cell r="C133" t="str">
            <v>NABARANGPUR</v>
          </cell>
          <cell r="D133">
            <v>199</v>
          </cell>
          <cell r="E133">
            <v>209</v>
          </cell>
        </row>
        <row r="134">
          <cell r="C134" t="str">
            <v>KOTPAD</v>
          </cell>
          <cell r="D134">
            <v>204</v>
          </cell>
          <cell r="E134">
            <v>214</v>
          </cell>
        </row>
        <row r="135">
          <cell r="C135" t="str">
            <v>PARALAKHEMUNDI</v>
          </cell>
          <cell r="D135">
            <v>215</v>
          </cell>
          <cell r="E135">
            <v>226</v>
          </cell>
        </row>
        <row r="136">
          <cell r="C136" t="str">
            <v>MALKANGIRI</v>
          </cell>
          <cell r="D136">
            <v>247</v>
          </cell>
          <cell r="E136">
            <v>259</v>
          </cell>
        </row>
        <row r="137">
          <cell r="C137" t="str">
            <v>MOTER</v>
          </cell>
          <cell r="D137">
            <v>175</v>
          </cell>
          <cell r="E137">
            <v>184</v>
          </cell>
        </row>
        <row r="138">
          <cell r="C138" t="str">
            <v>KORAPUT</v>
          </cell>
          <cell r="D138">
            <v>199</v>
          </cell>
          <cell r="E138">
            <v>209</v>
          </cell>
        </row>
        <row r="139">
          <cell r="C139" t="str">
            <v>TIKIRI</v>
          </cell>
          <cell r="D139">
            <v>180</v>
          </cell>
          <cell r="E139">
            <v>189</v>
          </cell>
        </row>
        <row r="140">
          <cell r="C140" t="str">
            <v>KESINGA</v>
          </cell>
          <cell r="D140">
            <v>155</v>
          </cell>
          <cell r="E140">
            <v>163</v>
          </cell>
        </row>
        <row r="141">
          <cell r="C141" t="str">
            <v>BALIGUDA</v>
          </cell>
          <cell r="D141">
            <v>250</v>
          </cell>
          <cell r="E141">
            <v>263</v>
          </cell>
        </row>
        <row r="142">
          <cell r="C142" t="str">
            <v>NARANPUR</v>
          </cell>
          <cell r="D142">
            <v>98</v>
          </cell>
          <cell r="E142">
            <v>103</v>
          </cell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>
        <row r="4">
          <cell r="C4" t="str">
            <v>AMARESWAR</v>
          </cell>
          <cell r="D4">
            <v>87</v>
          </cell>
          <cell r="E4">
            <v>94</v>
          </cell>
        </row>
        <row r="5">
          <cell r="C5" t="str">
            <v>ANANTAPUR</v>
          </cell>
          <cell r="D5">
            <v>77</v>
          </cell>
          <cell r="E5">
            <v>83</v>
          </cell>
        </row>
        <row r="6">
          <cell r="C6" t="str">
            <v>ANANTAPUR(K M NAGAR)</v>
          </cell>
          <cell r="D6">
            <v>88</v>
          </cell>
          <cell r="E6">
            <v>95</v>
          </cell>
        </row>
        <row r="7">
          <cell r="C7" t="str">
            <v>ANGUL</v>
          </cell>
          <cell r="D7">
            <v>62</v>
          </cell>
          <cell r="E7">
            <v>67</v>
          </cell>
        </row>
        <row r="8">
          <cell r="C8" t="str">
            <v>ARAKHAPATNA</v>
          </cell>
          <cell r="D8">
            <v>77</v>
          </cell>
          <cell r="E8">
            <v>83</v>
          </cell>
        </row>
        <row r="9">
          <cell r="C9" t="str">
            <v>ASURESWAR</v>
          </cell>
          <cell r="D9">
            <v>62</v>
          </cell>
          <cell r="E9">
            <v>67</v>
          </cell>
        </row>
        <row r="10">
          <cell r="C10" t="str">
            <v>ATHAGARH</v>
          </cell>
          <cell r="D10">
            <v>77</v>
          </cell>
          <cell r="E10">
            <v>83</v>
          </cell>
        </row>
        <row r="11">
          <cell r="C11" t="str">
            <v>AUL</v>
          </cell>
          <cell r="D11">
            <v>85</v>
          </cell>
          <cell r="E11">
            <v>91</v>
          </cell>
        </row>
        <row r="12">
          <cell r="C12" t="str">
            <v>BAHANAGA</v>
          </cell>
          <cell r="D12">
            <v>133</v>
          </cell>
          <cell r="E12">
            <v>143</v>
          </cell>
        </row>
        <row r="13">
          <cell r="C13" t="str">
            <v>BAISINGA</v>
          </cell>
          <cell r="D13">
            <v>133</v>
          </cell>
          <cell r="E13">
            <v>143</v>
          </cell>
        </row>
        <row r="14">
          <cell r="C14" t="str">
            <v>BALASORE</v>
          </cell>
          <cell r="D14">
            <v>77</v>
          </cell>
          <cell r="E14">
            <v>83</v>
          </cell>
        </row>
        <row r="15">
          <cell r="C15" t="str">
            <v>BALIAPAL</v>
          </cell>
          <cell r="D15">
            <v>129</v>
          </cell>
          <cell r="E15">
            <v>139</v>
          </cell>
        </row>
        <row r="16">
          <cell r="C16" t="str">
            <v>BALICHANDRAPUR</v>
          </cell>
          <cell r="D16">
            <v>69</v>
          </cell>
          <cell r="E16">
            <v>74</v>
          </cell>
        </row>
        <row r="17">
          <cell r="C17" t="str">
            <v>BALUGAON</v>
          </cell>
          <cell r="D17">
            <v>62</v>
          </cell>
          <cell r="E17">
            <v>67</v>
          </cell>
        </row>
        <row r="18">
          <cell r="C18" t="str">
            <v>BANAMALIPUR</v>
          </cell>
          <cell r="D18">
            <v>67</v>
          </cell>
          <cell r="E18">
            <v>72</v>
          </cell>
        </row>
        <row r="19">
          <cell r="C19" t="str">
            <v>BANGIRIPOSI</v>
          </cell>
          <cell r="D19">
            <v>133</v>
          </cell>
          <cell r="E19">
            <v>143</v>
          </cell>
        </row>
        <row r="20">
          <cell r="C20" t="str">
            <v>BANKI</v>
          </cell>
          <cell r="D20">
            <v>62</v>
          </cell>
          <cell r="E20">
            <v>67</v>
          </cell>
        </row>
        <row r="21">
          <cell r="C21" t="str">
            <v>BARABATI</v>
          </cell>
          <cell r="D21">
            <v>80</v>
          </cell>
          <cell r="E21">
            <v>86</v>
          </cell>
        </row>
        <row r="22">
          <cell r="C22" t="str">
            <v>BARAMBA</v>
          </cell>
          <cell r="D22">
            <v>77</v>
          </cell>
          <cell r="E22">
            <v>83</v>
          </cell>
        </row>
        <row r="23">
          <cell r="C23" t="str">
            <v>BASANTIA</v>
          </cell>
          <cell r="D23">
            <v>91</v>
          </cell>
          <cell r="E23">
            <v>98</v>
          </cell>
        </row>
        <row r="24">
          <cell r="C24" t="str">
            <v>BASTA</v>
          </cell>
          <cell r="D24">
            <v>114</v>
          </cell>
          <cell r="E24">
            <v>123</v>
          </cell>
        </row>
        <row r="25">
          <cell r="C25" t="str">
            <v>BASUDEVPUR</v>
          </cell>
          <cell r="D25">
            <v>99</v>
          </cell>
          <cell r="E25">
            <v>106</v>
          </cell>
        </row>
        <row r="26">
          <cell r="C26" t="str">
            <v>BELIAPAL</v>
          </cell>
          <cell r="D26">
            <v>91</v>
          </cell>
          <cell r="E26">
            <v>98</v>
          </cell>
        </row>
        <row r="27">
          <cell r="C27" t="str">
            <v>BELPAHAD</v>
          </cell>
          <cell r="D27">
            <v>78</v>
          </cell>
          <cell r="E27">
            <v>84</v>
          </cell>
        </row>
        <row r="28">
          <cell r="C28" t="str">
            <v>BERHAMPUR</v>
          </cell>
          <cell r="D28">
            <v>79</v>
          </cell>
          <cell r="E28">
            <v>85</v>
          </cell>
        </row>
        <row r="29">
          <cell r="C29" t="str">
            <v>BETONATI</v>
          </cell>
          <cell r="D29">
            <v>133</v>
          </cell>
          <cell r="E29">
            <v>143</v>
          </cell>
        </row>
        <row r="30">
          <cell r="C30" t="str">
            <v>BHADRAK</v>
          </cell>
          <cell r="D30">
            <v>69</v>
          </cell>
          <cell r="E30">
            <v>74</v>
          </cell>
        </row>
        <row r="31">
          <cell r="C31" t="str">
            <v>BHAWANIPATNA</v>
          </cell>
          <cell r="D31">
            <v>110</v>
          </cell>
          <cell r="E31">
            <v>118</v>
          </cell>
        </row>
        <row r="32">
          <cell r="C32" t="str">
            <v>BHUBAN</v>
          </cell>
          <cell r="D32">
            <v>99</v>
          </cell>
          <cell r="E32">
            <v>106</v>
          </cell>
        </row>
        <row r="33">
          <cell r="C33" t="str">
            <v>BHUBANESWAR</v>
          </cell>
          <cell r="D33">
            <v>53</v>
          </cell>
          <cell r="E33">
            <v>57</v>
          </cell>
        </row>
        <row r="34">
          <cell r="C34" t="str">
            <v>BILAHATA</v>
          </cell>
          <cell r="D34">
            <v>100</v>
          </cell>
          <cell r="E34">
            <v>108</v>
          </cell>
        </row>
        <row r="35">
          <cell r="C35" t="str">
            <v>BISOI</v>
          </cell>
          <cell r="D35">
            <v>133</v>
          </cell>
          <cell r="E35">
            <v>143</v>
          </cell>
        </row>
        <row r="36">
          <cell r="C36" t="str">
            <v>CHANDANESWAR</v>
          </cell>
          <cell r="D36">
            <v>199</v>
          </cell>
          <cell r="E36">
            <v>214</v>
          </cell>
        </row>
        <row r="37">
          <cell r="C37" t="str">
            <v>CHANDANPUR</v>
          </cell>
          <cell r="D37">
            <v>88</v>
          </cell>
          <cell r="E37">
            <v>95</v>
          </cell>
        </row>
        <row r="38">
          <cell r="C38" t="str">
            <v>CHANDBALI</v>
          </cell>
          <cell r="D38">
            <v>114</v>
          </cell>
          <cell r="E38">
            <v>123</v>
          </cell>
        </row>
        <row r="39">
          <cell r="C39" t="str">
            <v>CHANDPUR</v>
          </cell>
          <cell r="D39">
            <v>80</v>
          </cell>
          <cell r="E39">
            <v>86</v>
          </cell>
        </row>
        <row r="40">
          <cell r="C40" t="str">
            <v>CHARAMPA</v>
          </cell>
          <cell r="D40">
            <v>69</v>
          </cell>
          <cell r="E40">
            <v>74</v>
          </cell>
        </row>
        <row r="41">
          <cell r="C41" t="str">
            <v>CHHATIA</v>
          </cell>
          <cell r="D41">
            <v>46</v>
          </cell>
          <cell r="E41">
            <v>49</v>
          </cell>
        </row>
        <row r="42">
          <cell r="C42" t="str">
            <v>CHITRADA</v>
          </cell>
          <cell r="D42">
            <v>133</v>
          </cell>
          <cell r="E42">
            <v>143</v>
          </cell>
        </row>
        <row r="43">
          <cell r="C43" t="str">
            <v>DASPALLA</v>
          </cell>
          <cell r="D43">
            <v>99</v>
          </cell>
          <cell r="E43">
            <v>106</v>
          </cell>
        </row>
        <row r="44">
          <cell r="C44" t="str">
            <v>DERA</v>
          </cell>
          <cell r="D44">
            <v>80</v>
          </cell>
          <cell r="E44">
            <v>86</v>
          </cell>
        </row>
        <row r="45">
          <cell r="C45" t="str">
            <v>DEULIHATA</v>
          </cell>
          <cell r="D45">
            <v>133</v>
          </cell>
          <cell r="E45">
            <v>143</v>
          </cell>
        </row>
        <row r="46">
          <cell r="C46" t="str">
            <v>DHALAPATHAR</v>
          </cell>
          <cell r="D46">
            <v>87</v>
          </cell>
          <cell r="E46">
            <v>94</v>
          </cell>
        </row>
        <row r="47">
          <cell r="C47" t="str">
            <v>DHARMAGARH</v>
          </cell>
          <cell r="D47">
            <v>114</v>
          </cell>
          <cell r="E47">
            <v>123</v>
          </cell>
        </row>
        <row r="48">
          <cell r="C48" t="str">
            <v>DHENKANAL</v>
          </cell>
          <cell r="D48">
            <v>62</v>
          </cell>
          <cell r="E48">
            <v>67</v>
          </cell>
        </row>
        <row r="49">
          <cell r="C49" t="str">
            <v>GOPALPUR</v>
          </cell>
          <cell r="D49">
            <v>91</v>
          </cell>
          <cell r="E49">
            <v>98</v>
          </cell>
        </row>
        <row r="50">
          <cell r="C50" t="str">
            <v>JAGATSINGHPUR</v>
          </cell>
          <cell r="D50">
            <v>69</v>
          </cell>
          <cell r="E50">
            <v>74</v>
          </cell>
        </row>
        <row r="51">
          <cell r="C51" t="str">
            <v>JAJPUR ROAD</v>
          </cell>
          <cell r="D51">
            <v>69</v>
          </cell>
          <cell r="E51">
            <v>74</v>
          </cell>
        </row>
        <row r="52">
          <cell r="C52" t="str">
            <v>JAJPUR TOWN</v>
          </cell>
          <cell r="D52">
            <v>77</v>
          </cell>
          <cell r="E52">
            <v>83</v>
          </cell>
        </row>
        <row r="53">
          <cell r="C53" t="str">
            <v>JALESWAR</v>
          </cell>
          <cell r="D53">
            <v>129</v>
          </cell>
          <cell r="E53">
            <v>139</v>
          </cell>
        </row>
        <row r="54">
          <cell r="C54" t="str">
            <v>JARKA</v>
          </cell>
          <cell r="D54">
            <v>80</v>
          </cell>
          <cell r="E54">
            <v>86</v>
          </cell>
        </row>
        <row r="55">
          <cell r="C55" t="str">
            <v>JASIPUR</v>
          </cell>
          <cell r="D55">
            <v>133</v>
          </cell>
          <cell r="E55">
            <v>143</v>
          </cell>
        </row>
        <row r="56">
          <cell r="C56" t="str">
            <v>JATNI</v>
          </cell>
          <cell r="D56">
            <v>62</v>
          </cell>
          <cell r="E56">
            <v>67</v>
          </cell>
        </row>
        <row r="57">
          <cell r="C57" t="str">
            <v>JHARPOKHARIA</v>
          </cell>
          <cell r="D57">
            <v>133</v>
          </cell>
          <cell r="E57">
            <v>143</v>
          </cell>
        </row>
        <row r="58">
          <cell r="C58" t="str">
            <v>JHARSUGUDA</v>
          </cell>
          <cell r="D58">
            <v>77</v>
          </cell>
          <cell r="E58">
            <v>83</v>
          </cell>
        </row>
        <row r="59">
          <cell r="C59" t="str">
            <v>KAKATPUR</v>
          </cell>
          <cell r="D59">
            <v>69</v>
          </cell>
          <cell r="E59">
            <v>74</v>
          </cell>
        </row>
        <row r="60">
          <cell r="C60" t="str">
            <v>KALAPATHAR</v>
          </cell>
          <cell r="D60">
            <v>87</v>
          </cell>
          <cell r="E60">
            <v>94</v>
          </cell>
        </row>
        <row r="61">
          <cell r="C61" t="str">
            <v>KAMAKHYANAGAR</v>
          </cell>
          <cell r="D61">
            <v>88</v>
          </cell>
          <cell r="E61">
            <v>95</v>
          </cell>
        </row>
        <row r="62">
          <cell r="C62" t="str">
            <v>KAMARDA</v>
          </cell>
          <cell r="D62">
            <v>176</v>
          </cell>
          <cell r="E62">
            <v>189</v>
          </cell>
        </row>
        <row r="63">
          <cell r="C63" t="str">
            <v>KAPTIPADA</v>
          </cell>
          <cell r="D63">
            <v>133</v>
          </cell>
          <cell r="E63">
            <v>143</v>
          </cell>
        </row>
        <row r="64">
          <cell r="C64" t="str">
            <v>KARANJIA</v>
          </cell>
          <cell r="D64">
            <v>193</v>
          </cell>
          <cell r="E64">
            <v>207</v>
          </cell>
        </row>
        <row r="65">
          <cell r="C65" t="str">
            <v>KENDRAPARA</v>
          </cell>
          <cell r="D65">
            <v>62</v>
          </cell>
          <cell r="E65">
            <v>67</v>
          </cell>
        </row>
        <row r="66">
          <cell r="C66" t="str">
            <v>KEONJHAR</v>
          </cell>
          <cell r="D66">
            <v>91</v>
          </cell>
          <cell r="E66">
            <v>98</v>
          </cell>
        </row>
        <row r="67">
          <cell r="C67" t="str">
            <v>KHARTANG</v>
          </cell>
          <cell r="D67">
            <v>67</v>
          </cell>
          <cell r="E67">
            <v>72</v>
          </cell>
        </row>
        <row r="68">
          <cell r="C68" t="str">
            <v>KHIRA</v>
          </cell>
          <cell r="D68">
            <v>114</v>
          </cell>
          <cell r="E68">
            <v>123</v>
          </cell>
        </row>
        <row r="69">
          <cell r="C69" t="str">
            <v>KHUNTA</v>
          </cell>
          <cell r="D69">
            <v>133</v>
          </cell>
          <cell r="E69">
            <v>143</v>
          </cell>
        </row>
        <row r="70">
          <cell r="C70" t="str">
            <v>KHURDA</v>
          </cell>
          <cell r="D70">
            <v>56</v>
          </cell>
          <cell r="E70">
            <v>60</v>
          </cell>
        </row>
        <row r="71">
          <cell r="C71" t="str">
            <v>KULIANA</v>
          </cell>
          <cell r="D71">
            <v>133</v>
          </cell>
          <cell r="E71">
            <v>143</v>
          </cell>
        </row>
        <row r="72">
          <cell r="C72" t="str">
            <v>KUPARI</v>
          </cell>
          <cell r="D72">
            <v>91</v>
          </cell>
          <cell r="E72">
            <v>98</v>
          </cell>
        </row>
        <row r="73">
          <cell r="C73" t="str">
            <v>MALGODOWN (CUTTACK)</v>
          </cell>
          <cell r="D73">
            <v>67</v>
          </cell>
          <cell r="E73">
            <v>72</v>
          </cell>
        </row>
        <row r="74">
          <cell r="C74" t="str">
            <v>MANGALPUR</v>
          </cell>
          <cell r="D74">
            <v>95</v>
          </cell>
          <cell r="E74">
            <v>102</v>
          </cell>
        </row>
        <row r="75">
          <cell r="C75" t="str">
            <v>MARKONA</v>
          </cell>
          <cell r="D75">
            <v>95</v>
          </cell>
          <cell r="E75">
            <v>102</v>
          </cell>
        </row>
        <row r="76">
          <cell r="C76" t="str">
            <v>MUNIGUDA</v>
          </cell>
          <cell r="D76">
            <v>133</v>
          </cell>
          <cell r="E76">
            <v>143</v>
          </cell>
        </row>
        <row r="77">
          <cell r="C77" t="str">
            <v>NAYAGARH</v>
          </cell>
          <cell r="D77">
            <v>100</v>
          </cell>
          <cell r="E77">
            <v>108</v>
          </cell>
        </row>
        <row r="78">
          <cell r="C78" t="str">
            <v>NEMALO</v>
          </cell>
          <cell r="D78">
            <v>54</v>
          </cell>
          <cell r="E78">
            <v>58</v>
          </cell>
        </row>
        <row r="79">
          <cell r="C79" t="str">
            <v>NILAGIRI</v>
          </cell>
          <cell r="D79">
            <v>129</v>
          </cell>
          <cell r="E79">
            <v>139</v>
          </cell>
        </row>
        <row r="80">
          <cell r="C80" t="str">
            <v>NIMAPARA</v>
          </cell>
          <cell r="D80">
            <v>62</v>
          </cell>
          <cell r="E80">
            <v>67</v>
          </cell>
        </row>
        <row r="81">
          <cell r="C81" t="str">
            <v>NURTANGA</v>
          </cell>
          <cell r="D81">
            <v>69</v>
          </cell>
          <cell r="E81">
            <v>74</v>
          </cell>
        </row>
        <row r="82">
          <cell r="C82" t="str">
            <v>PALLA HAT</v>
          </cell>
          <cell r="D82">
            <v>80</v>
          </cell>
          <cell r="E82">
            <v>86</v>
          </cell>
        </row>
        <row r="83">
          <cell r="C83" t="str">
            <v>PANIKOILI</v>
          </cell>
          <cell r="D83">
            <v>62</v>
          </cell>
          <cell r="E83">
            <v>67</v>
          </cell>
        </row>
        <row r="84">
          <cell r="C84" t="str">
            <v>PARADEEP</v>
          </cell>
          <cell r="D84">
            <v>69</v>
          </cell>
          <cell r="E84">
            <v>74</v>
          </cell>
        </row>
        <row r="85">
          <cell r="C85" t="str">
            <v>PATTAMUNDAI</v>
          </cell>
          <cell r="D85">
            <v>69</v>
          </cell>
          <cell r="E85">
            <v>74</v>
          </cell>
        </row>
        <row r="86">
          <cell r="C86" t="str">
            <v>PURI</v>
          </cell>
          <cell r="D86">
            <v>69</v>
          </cell>
          <cell r="E86">
            <v>74</v>
          </cell>
        </row>
        <row r="87">
          <cell r="C87" t="str">
            <v>RAIRANGPUR</v>
          </cell>
          <cell r="D87">
            <v>133</v>
          </cell>
          <cell r="E87">
            <v>143</v>
          </cell>
        </row>
        <row r="88">
          <cell r="C88" t="str">
            <v>RAMCHANDRAPUR</v>
          </cell>
          <cell r="D88">
            <v>87</v>
          </cell>
          <cell r="E88">
            <v>94</v>
          </cell>
        </row>
        <row r="89">
          <cell r="C89" t="str">
            <v>RANAPUR</v>
          </cell>
          <cell r="D89">
            <v>100</v>
          </cell>
          <cell r="E89">
            <v>108</v>
          </cell>
        </row>
        <row r="90">
          <cell r="C90" t="str">
            <v>RATNAGIRI</v>
          </cell>
          <cell r="D90">
            <v>88</v>
          </cell>
          <cell r="E90">
            <v>95</v>
          </cell>
        </row>
        <row r="91">
          <cell r="C91" t="str">
            <v>ROURKELA</v>
          </cell>
          <cell r="D91">
            <v>83</v>
          </cell>
          <cell r="E91">
            <v>89</v>
          </cell>
        </row>
        <row r="92">
          <cell r="C92" t="str">
            <v>SALIPUR</v>
          </cell>
          <cell r="D92">
            <v>54</v>
          </cell>
          <cell r="E92">
            <v>58</v>
          </cell>
        </row>
        <row r="93">
          <cell r="C93" t="str">
            <v>SINGHPUR</v>
          </cell>
          <cell r="D93">
            <v>100</v>
          </cell>
          <cell r="E93">
            <v>108</v>
          </cell>
        </row>
        <row r="94">
          <cell r="C94" t="str">
            <v>SINGLA</v>
          </cell>
          <cell r="D94">
            <v>129</v>
          </cell>
          <cell r="E94">
            <v>139</v>
          </cell>
        </row>
        <row r="95">
          <cell r="C95" t="str">
            <v>SORO</v>
          </cell>
          <cell r="D95">
            <v>62</v>
          </cell>
          <cell r="E95">
            <v>67</v>
          </cell>
        </row>
        <row r="96">
          <cell r="C96" t="str">
            <v>SUNDARGARH</v>
          </cell>
          <cell r="D96">
            <v>83</v>
          </cell>
          <cell r="E96">
            <v>89</v>
          </cell>
        </row>
        <row r="97">
          <cell r="C97" t="str">
            <v>TALCHER</v>
          </cell>
          <cell r="D97">
            <v>62</v>
          </cell>
          <cell r="E97">
            <v>67</v>
          </cell>
        </row>
        <row r="98">
          <cell r="C98" t="str">
            <v>THAKURMUNDA</v>
          </cell>
          <cell r="D98">
            <v>227</v>
          </cell>
          <cell r="E98">
            <v>244</v>
          </cell>
        </row>
        <row r="99">
          <cell r="C99" t="str">
            <v>UDALA</v>
          </cell>
          <cell r="D99">
            <v>133</v>
          </cell>
          <cell r="E99">
            <v>143</v>
          </cell>
        </row>
        <row r="100">
          <cell r="C100" t="str">
            <v>BAGUDI</v>
          </cell>
          <cell r="D100">
            <v>75</v>
          </cell>
          <cell r="E100">
            <v>81</v>
          </cell>
        </row>
        <row r="101">
          <cell r="C101" t="str">
            <v>BARIPADA</v>
          </cell>
          <cell r="D101">
            <v>103</v>
          </cell>
          <cell r="E101">
            <v>111</v>
          </cell>
        </row>
        <row r="102">
          <cell r="C102" t="str">
            <v>NAYAHATA</v>
          </cell>
          <cell r="D102">
            <v>91</v>
          </cell>
          <cell r="E102">
            <v>98</v>
          </cell>
        </row>
        <row r="103">
          <cell r="C103" t="str">
            <v>JODA</v>
          </cell>
          <cell r="D103">
            <v>193</v>
          </cell>
          <cell r="E103">
            <v>207</v>
          </cell>
        </row>
        <row r="104">
          <cell r="C104" t="str">
            <v>SAMBALPUR</v>
          </cell>
          <cell r="D104">
            <v>83</v>
          </cell>
          <cell r="E104">
            <v>89</v>
          </cell>
        </row>
        <row r="105">
          <cell r="C105" t="str">
            <v>JHINEI</v>
          </cell>
          <cell r="D105">
            <v>133</v>
          </cell>
          <cell r="E105">
            <v>143</v>
          </cell>
        </row>
        <row r="106">
          <cell r="C106" t="str">
            <v>DEHURDA</v>
          </cell>
          <cell r="D106">
            <v>182</v>
          </cell>
          <cell r="E106">
            <v>196</v>
          </cell>
        </row>
        <row r="107">
          <cell r="C107" t="str">
            <v>RAYAGADA</v>
          </cell>
          <cell r="D107">
            <v>121</v>
          </cell>
          <cell r="E107">
            <v>130</v>
          </cell>
        </row>
        <row r="108">
          <cell r="C108" t="str">
            <v>BHOGRAI</v>
          </cell>
          <cell r="D108">
            <v>199</v>
          </cell>
          <cell r="E108">
            <v>214</v>
          </cell>
        </row>
        <row r="109">
          <cell r="C109" t="str">
            <v>DEULIA THENGA</v>
          </cell>
          <cell r="D109">
            <v>62</v>
          </cell>
          <cell r="E109">
            <v>67</v>
          </cell>
        </row>
        <row r="110">
          <cell r="C110" t="str">
            <v>MATIAPADA</v>
          </cell>
          <cell r="D110">
            <v>69</v>
          </cell>
          <cell r="E110">
            <v>74</v>
          </cell>
        </row>
        <row r="111">
          <cell r="C111" t="str">
            <v>RAJ SUNAKHALA</v>
          </cell>
          <cell r="D111">
            <v>87</v>
          </cell>
          <cell r="E111">
            <v>94</v>
          </cell>
        </row>
        <row r="112">
          <cell r="C112" t="str">
            <v>DHENKIKOTE</v>
          </cell>
          <cell r="D112">
            <v>127</v>
          </cell>
          <cell r="E112">
            <v>137</v>
          </cell>
        </row>
        <row r="113">
          <cell r="C113" t="str">
            <v>SARANAKUL</v>
          </cell>
          <cell r="D113">
            <v>110</v>
          </cell>
          <cell r="E113">
            <v>118</v>
          </cell>
        </row>
        <row r="114">
          <cell r="C114" t="str">
            <v>CUTTACK</v>
          </cell>
          <cell r="D114">
            <v>39</v>
          </cell>
          <cell r="E114">
            <v>42</v>
          </cell>
        </row>
        <row r="115">
          <cell r="C115" t="str">
            <v>GHANTAGHARPATNA</v>
          </cell>
          <cell r="D115">
            <v>99</v>
          </cell>
          <cell r="E115">
            <v>106</v>
          </cell>
        </row>
        <row r="116">
          <cell r="C116" t="str">
            <v>JHUMPURA</v>
          </cell>
          <cell r="D116">
            <v>127</v>
          </cell>
          <cell r="E116">
            <v>137</v>
          </cell>
        </row>
        <row r="117">
          <cell r="C117" t="str">
            <v>BARI</v>
          </cell>
          <cell r="D117">
            <v>99</v>
          </cell>
          <cell r="E117">
            <v>106</v>
          </cell>
        </row>
        <row r="118">
          <cell r="C118" t="str">
            <v>BALIA BALASORE</v>
          </cell>
          <cell r="D118">
            <v>77</v>
          </cell>
          <cell r="E118">
            <v>83</v>
          </cell>
        </row>
        <row r="119">
          <cell r="C119" t="str">
            <v>TANGI</v>
          </cell>
          <cell r="D119">
            <v>80</v>
          </cell>
          <cell r="E119">
            <v>86</v>
          </cell>
        </row>
        <row r="120">
          <cell r="C120" t="str">
            <v>NIALI</v>
          </cell>
          <cell r="D120">
            <v>66</v>
          </cell>
          <cell r="E120">
            <v>71</v>
          </cell>
        </row>
        <row r="121">
          <cell r="C121" t="str">
            <v>PHULBANI</v>
          </cell>
          <cell r="D121">
            <v>165</v>
          </cell>
          <cell r="E121">
            <v>177</v>
          </cell>
        </row>
        <row r="122">
          <cell r="C122" t="str">
            <v>ARAKHAPATANA</v>
          </cell>
          <cell r="D122">
            <v>77</v>
          </cell>
          <cell r="E122">
            <v>83</v>
          </cell>
        </row>
        <row r="123">
          <cell r="C123" t="str">
            <v>JAGATPUR</v>
          </cell>
          <cell r="D123">
            <v>50</v>
          </cell>
          <cell r="E123">
            <v>54</v>
          </cell>
        </row>
        <row r="124">
          <cell r="C124" t="str">
            <v>CONTAINMENT ROAD</v>
          </cell>
          <cell r="D124">
            <v>50</v>
          </cell>
          <cell r="E124">
            <v>54</v>
          </cell>
        </row>
        <row r="125">
          <cell r="C125" t="str">
            <v>BOUDH</v>
          </cell>
          <cell r="D125">
            <v>190</v>
          </cell>
          <cell r="E125">
            <v>204</v>
          </cell>
        </row>
        <row r="126">
          <cell r="C126" t="str">
            <v>BHANJANAGAR</v>
          </cell>
          <cell r="D126">
            <v>130</v>
          </cell>
          <cell r="E126">
            <v>140</v>
          </cell>
        </row>
        <row r="127">
          <cell r="C127" t="str">
            <v>KONARK</v>
          </cell>
          <cell r="D127">
            <v>89</v>
          </cell>
          <cell r="E127">
            <v>96</v>
          </cell>
        </row>
        <row r="128">
          <cell r="C128" t="str">
            <v>JOGESWARPUR</v>
          </cell>
          <cell r="D128">
            <v>62</v>
          </cell>
          <cell r="E128">
            <v>67</v>
          </cell>
        </row>
        <row r="129">
          <cell r="C129" t="str">
            <v>JHANJIRI MANGALA</v>
          </cell>
          <cell r="D129">
            <v>50</v>
          </cell>
          <cell r="E129">
            <v>54</v>
          </cell>
        </row>
        <row r="130">
          <cell r="C130" t="str">
            <v>JEYPORE</v>
          </cell>
          <cell r="D130">
            <v>135</v>
          </cell>
          <cell r="E130">
            <v>145</v>
          </cell>
        </row>
        <row r="131">
          <cell r="C131" t="str">
            <v>CANTONMENT ROAD</v>
          </cell>
          <cell r="D131">
            <v>39</v>
          </cell>
          <cell r="E131">
            <v>54</v>
          </cell>
        </row>
        <row r="132">
          <cell r="C132" t="str">
            <v>BOLANGIR</v>
          </cell>
          <cell r="D132">
            <v>110</v>
          </cell>
          <cell r="E132">
            <v>118</v>
          </cell>
        </row>
        <row r="133">
          <cell r="C133" t="str">
            <v>SIMILIGUDA</v>
          </cell>
          <cell r="D133">
            <v>185</v>
          </cell>
          <cell r="E133">
            <v>199</v>
          </cell>
        </row>
        <row r="134">
          <cell r="C134" t="str">
            <v>NABARANGPUR</v>
          </cell>
          <cell r="D134">
            <v>185</v>
          </cell>
          <cell r="E134">
            <v>199</v>
          </cell>
        </row>
        <row r="135">
          <cell r="C135" t="str">
            <v>KOTPAD</v>
          </cell>
          <cell r="D135">
            <v>190</v>
          </cell>
          <cell r="E135">
            <v>204</v>
          </cell>
        </row>
        <row r="136">
          <cell r="C136" t="str">
            <v>PARALAKHEMUNDI</v>
          </cell>
          <cell r="D136">
            <v>200</v>
          </cell>
          <cell r="E136">
            <v>215</v>
          </cell>
        </row>
        <row r="137">
          <cell r="C137" t="str">
            <v>MALKANGIRI</v>
          </cell>
          <cell r="D137">
            <v>230</v>
          </cell>
          <cell r="E137">
            <v>247</v>
          </cell>
        </row>
        <row r="138">
          <cell r="C138" t="str">
            <v>MOTER</v>
          </cell>
          <cell r="D138"/>
          <cell r="E138">
            <v>175</v>
          </cell>
        </row>
        <row r="139">
          <cell r="C139" t="str">
            <v>KORAPUT</v>
          </cell>
          <cell r="D139"/>
          <cell r="E139">
            <v>199</v>
          </cell>
        </row>
        <row r="140">
          <cell r="C140" t="str">
            <v>TIKIRI</v>
          </cell>
          <cell r="D140"/>
          <cell r="E140">
            <v>180</v>
          </cell>
        </row>
        <row r="141">
          <cell r="C141" t="str">
            <v>KESINGA</v>
          </cell>
          <cell r="D141"/>
          <cell r="E141">
            <v>155</v>
          </cell>
        </row>
        <row r="142">
          <cell r="C142" t="str">
            <v>BALIGUDA</v>
          </cell>
          <cell r="D142"/>
          <cell r="E142">
            <v>250</v>
          </cell>
        </row>
        <row r="147">
          <cell r="E147"/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4"/>
  <sheetViews>
    <sheetView tabSelected="1" workbookViewId="0">
      <selection activeCell="P2" sqref="P2"/>
    </sheetView>
  </sheetViews>
  <sheetFormatPr defaultRowHeight="15"/>
  <cols>
    <col min="1" max="1" width="4.85546875" style="2" customWidth="1"/>
    <col min="2" max="2" width="9.7109375" style="4" bestFit="1" customWidth="1"/>
    <col min="3" max="3" width="12.28515625" style="2" customWidth="1"/>
    <col min="4" max="4" width="8.28515625" style="5" bestFit="1" customWidth="1"/>
    <col min="5" max="5" width="6.42578125" style="2" bestFit="1" customWidth="1"/>
    <col min="6" max="6" width="18" style="2" customWidth="1"/>
    <col min="7" max="7" width="5.42578125" style="2" bestFit="1" customWidth="1"/>
    <col min="8" max="8" width="6.5703125" style="2" bestFit="1" customWidth="1"/>
    <col min="9" max="9" width="5.7109375" style="2" customWidth="1"/>
    <col min="10" max="10" width="7.140625" style="2" bestFit="1" customWidth="1"/>
    <col min="11" max="11" width="6.42578125" style="2" bestFit="1" customWidth="1"/>
    <col min="12" max="13" width="9.5703125" style="2" bestFit="1" customWidth="1"/>
    <col min="14" max="14" width="33.140625" style="2" bestFit="1" customWidth="1"/>
    <col min="15" max="17" width="9.140625" style="2"/>
    <col min="18" max="18" width="11" style="2" bestFit="1" customWidth="1"/>
    <col min="19" max="16384" width="9.140625" style="2"/>
  </cols>
  <sheetData>
    <row r="1" spans="1:14" ht="81.75" customHeight="1" thickBot="1">
      <c r="A1" s="43"/>
      <c r="B1" s="44"/>
      <c r="C1" s="44"/>
      <c r="D1" s="44"/>
      <c r="E1" s="44"/>
      <c r="F1" s="44"/>
      <c r="G1" s="44"/>
      <c r="H1" s="45"/>
      <c r="I1" s="37" t="s">
        <v>9</v>
      </c>
      <c r="J1" s="38"/>
      <c r="K1" s="38"/>
      <c r="L1" s="39"/>
    </row>
    <row r="2" spans="1:14" ht="87.75" customHeight="1" thickBot="1">
      <c r="A2" s="51" t="s">
        <v>29</v>
      </c>
      <c r="B2" s="52"/>
      <c r="C2" s="52"/>
      <c r="D2" s="52"/>
      <c r="E2" s="52"/>
      <c r="F2" s="52"/>
      <c r="G2" s="52"/>
      <c r="H2" s="53"/>
      <c r="I2" s="40" t="s">
        <v>464</v>
      </c>
      <c r="J2" s="41"/>
      <c r="K2" s="41"/>
      <c r="L2" s="42"/>
      <c r="N2" s="3"/>
    </row>
    <row r="3" spans="1:14" ht="15.75" thickBot="1">
      <c r="A3" s="28" t="s">
        <v>20</v>
      </c>
      <c r="B3" s="29" t="s">
        <v>0</v>
      </c>
      <c r="C3" s="29" t="s">
        <v>21</v>
      </c>
      <c r="D3" s="29" t="s">
        <v>112</v>
      </c>
      <c r="E3" s="29" t="s">
        <v>1</v>
      </c>
      <c r="F3" s="29" t="s">
        <v>2</v>
      </c>
      <c r="G3" s="29" t="s">
        <v>3</v>
      </c>
      <c r="H3" s="30" t="s">
        <v>4</v>
      </c>
      <c r="I3" s="30" t="s">
        <v>5</v>
      </c>
      <c r="J3" s="30" t="s">
        <v>7</v>
      </c>
      <c r="K3" s="30" t="s">
        <v>6</v>
      </c>
      <c r="L3" s="63" t="s">
        <v>10</v>
      </c>
      <c r="M3" s="65" t="s">
        <v>23</v>
      </c>
      <c r="N3" s="64" t="s">
        <v>31</v>
      </c>
    </row>
    <row r="4" spans="1:14">
      <c r="A4" s="24">
        <v>1</v>
      </c>
      <c r="B4" s="25" t="s">
        <v>113</v>
      </c>
      <c r="C4" s="25" t="s">
        <v>114</v>
      </c>
      <c r="D4" s="25" t="s">
        <v>115</v>
      </c>
      <c r="E4" s="59" t="s">
        <v>11</v>
      </c>
      <c r="F4" s="25" t="s">
        <v>105</v>
      </c>
      <c r="G4" s="25">
        <v>16</v>
      </c>
      <c r="H4" s="26">
        <f>VLOOKUP(F4,'[1]GOPAL ZARDA'!$C$4:$E$145,3,FALSE)</f>
        <v>103</v>
      </c>
      <c r="I4" s="26">
        <v>0</v>
      </c>
      <c r="J4" s="26">
        <f>G4*23</f>
        <v>368</v>
      </c>
      <c r="K4" s="26">
        <v>25</v>
      </c>
      <c r="L4" s="26">
        <f>G4*H4+I4+J4+K4</f>
        <v>2041</v>
      </c>
      <c r="M4" s="60"/>
      <c r="N4" s="55" t="s">
        <v>106</v>
      </c>
    </row>
    <row r="5" spans="1:14">
      <c r="A5" s="20">
        <f>A4+1</f>
        <v>2</v>
      </c>
      <c r="B5" s="18" t="s">
        <v>116</v>
      </c>
      <c r="C5" s="18" t="s">
        <v>117</v>
      </c>
      <c r="D5" s="18" t="s">
        <v>118</v>
      </c>
      <c r="E5" s="46" t="s">
        <v>11</v>
      </c>
      <c r="F5" s="18" t="s">
        <v>14</v>
      </c>
      <c r="G5" s="18">
        <v>8</v>
      </c>
      <c r="H5" s="19">
        <f>VLOOKUP(F5,'[1]GOPAL ZARDA'!$C$4:$E$145,3,FALSE)</f>
        <v>70</v>
      </c>
      <c r="I5" s="19">
        <v>0</v>
      </c>
      <c r="J5" s="19">
        <f>G5*23</f>
        <v>184</v>
      </c>
      <c r="K5" s="19">
        <v>25</v>
      </c>
      <c r="L5" s="19">
        <f>G5*H5+I5+J5+K5</f>
        <v>769</v>
      </c>
      <c r="M5" s="61"/>
      <c r="N5" s="56" t="s">
        <v>82</v>
      </c>
    </row>
    <row r="6" spans="1:14">
      <c r="A6" s="20">
        <f t="shared" ref="A6:A69" si="0">A5+1</f>
        <v>3</v>
      </c>
      <c r="B6" s="18" t="s">
        <v>119</v>
      </c>
      <c r="C6" s="18" t="s">
        <v>120</v>
      </c>
      <c r="D6" s="18" t="s">
        <v>121</v>
      </c>
      <c r="E6" s="46" t="s">
        <v>11</v>
      </c>
      <c r="F6" s="18" t="s">
        <v>19</v>
      </c>
      <c r="G6" s="18">
        <v>18</v>
      </c>
      <c r="H6" s="19">
        <f>VLOOKUP(F6,'[1]GOPAL ZARDA'!$C$4:$E$145,3,FALSE)</f>
        <v>87</v>
      </c>
      <c r="I6" s="19">
        <v>0</v>
      </c>
      <c r="J6" s="19">
        <f>G6*23</f>
        <v>414</v>
      </c>
      <c r="K6" s="19">
        <v>25</v>
      </c>
      <c r="L6" s="19">
        <f>G6*H6+I6+J6+K6</f>
        <v>2005</v>
      </c>
      <c r="M6" s="61"/>
      <c r="N6" s="56" t="s">
        <v>85</v>
      </c>
    </row>
    <row r="7" spans="1:14">
      <c r="A7" s="20">
        <f t="shared" si="0"/>
        <v>4</v>
      </c>
      <c r="B7" s="18" t="s">
        <v>119</v>
      </c>
      <c r="C7" s="18" t="s">
        <v>122</v>
      </c>
      <c r="D7" s="18" t="s">
        <v>123</v>
      </c>
      <c r="E7" s="46" t="s">
        <v>11</v>
      </c>
      <c r="F7" s="18" t="s">
        <v>39</v>
      </c>
      <c r="G7" s="18">
        <v>2</v>
      </c>
      <c r="H7" s="19">
        <f>VLOOKUP(F7,'[1]GOPAL ZARDA'!$C$4:$E$145,3,FALSE)</f>
        <v>51</v>
      </c>
      <c r="I7" s="19">
        <v>0</v>
      </c>
      <c r="J7" s="19">
        <f>G7*23</f>
        <v>46</v>
      </c>
      <c r="K7" s="19">
        <v>25</v>
      </c>
      <c r="L7" s="19">
        <f>G7*H7+I7+J7+K7</f>
        <v>173</v>
      </c>
      <c r="M7" s="61"/>
      <c r="N7" s="56" t="s">
        <v>40</v>
      </c>
    </row>
    <row r="8" spans="1:14">
      <c r="A8" s="20">
        <f t="shared" si="0"/>
        <v>5</v>
      </c>
      <c r="B8" s="18" t="s">
        <v>119</v>
      </c>
      <c r="C8" s="18" t="s">
        <v>124</v>
      </c>
      <c r="D8" s="18" t="s">
        <v>125</v>
      </c>
      <c r="E8" s="46" t="s">
        <v>11</v>
      </c>
      <c r="F8" s="18" t="s">
        <v>39</v>
      </c>
      <c r="G8" s="18">
        <v>2</v>
      </c>
      <c r="H8" s="19">
        <f>VLOOKUP(F8,'[1]GOPAL ZARDA'!$C$4:$E$145,3,FALSE)</f>
        <v>51</v>
      </c>
      <c r="I8" s="19">
        <v>0</v>
      </c>
      <c r="J8" s="19">
        <f>G8*23</f>
        <v>46</v>
      </c>
      <c r="K8" s="19">
        <v>25</v>
      </c>
      <c r="L8" s="19">
        <f>G8*H8+I8+J8+K8</f>
        <v>173</v>
      </c>
      <c r="M8" s="61"/>
      <c r="N8" s="56" t="s">
        <v>40</v>
      </c>
    </row>
    <row r="9" spans="1:14">
      <c r="A9" s="20">
        <f t="shared" si="0"/>
        <v>6</v>
      </c>
      <c r="B9" s="18" t="s">
        <v>126</v>
      </c>
      <c r="C9" s="18" t="s">
        <v>127</v>
      </c>
      <c r="D9" s="18" t="s">
        <v>128</v>
      </c>
      <c r="E9" s="46" t="s">
        <v>11</v>
      </c>
      <c r="F9" s="18" t="s">
        <v>76</v>
      </c>
      <c r="G9" s="18">
        <v>3</v>
      </c>
      <c r="H9" s="19">
        <f>VLOOKUP(F9,'[1]GOPAL ZARDA'!$C$4:$E$145,3,FALSE)</f>
        <v>152</v>
      </c>
      <c r="I9" s="19">
        <v>0</v>
      </c>
      <c r="J9" s="19">
        <f>G9*23</f>
        <v>69</v>
      </c>
      <c r="K9" s="19">
        <v>25</v>
      </c>
      <c r="L9" s="19">
        <f>G9*H9+I9+J9+K9</f>
        <v>550</v>
      </c>
      <c r="M9" s="61"/>
      <c r="N9" s="57" t="s">
        <v>77</v>
      </c>
    </row>
    <row r="10" spans="1:14">
      <c r="A10" s="20">
        <f t="shared" si="0"/>
        <v>7</v>
      </c>
      <c r="B10" s="18" t="s">
        <v>126</v>
      </c>
      <c r="C10" s="18" t="s">
        <v>129</v>
      </c>
      <c r="D10" s="18" t="s">
        <v>130</v>
      </c>
      <c r="E10" s="46" t="s">
        <v>11</v>
      </c>
      <c r="F10" s="18" t="s">
        <v>15</v>
      </c>
      <c r="G10" s="18">
        <v>6</v>
      </c>
      <c r="H10" s="19">
        <f>VLOOKUP(F10,'[1]GOPAL ZARDA'!$C$4:$E$145,3,FALSE)</f>
        <v>146</v>
      </c>
      <c r="I10" s="19">
        <v>0</v>
      </c>
      <c r="J10" s="19">
        <f>G10*23</f>
        <v>138</v>
      </c>
      <c r="K10" s="19">
        <v>25</v>
      </c>
      <c r="L10" s="19">
        <f>G10*H10+I10+J10+K10</f>
        <v>1039</v>
      </c>
      <c r="M10" s="61"/>
      <c r="N10" s="56" t="s">
        <v>33</v>
      </c>
    </row>
    <row r="11" spans="1:14">
      <c r="A11" s="20">
        <f t="shared" si="0"/>
        <v>8</v>
      </c>
      <c r="B11" s="18" t="s">
        <v>131</v>
      </c>
      <c r="C11" s="18" t="s">
        <v>132</v>
      </c>
      <c r="D11" s="18" t="s">
        <v>133</v>
      </c>
      <c r="E11" s="46" t="s">
        <v>11</v>
      </c>
      <c r="F11" s="18" t="s">
        <v>94</v>
      </c>
      <c r="G11" s="18">
        <v>6</v>
      </c>
      <c r="H11" s="19">
        <f>VLOOKUP(F11,'[1]GOPAL ZARDA'!$C$4:$E$145,3,FALSE)</f>
        <v>100</v>
      </c>
      <c r="I11" s="19">
        <v>12</v>
      </c>
      <c r="J11" s="19">
        <f>G11*23</f>
        <v>138</v>
      </c>
      <c r="K11" s="19">
        <v>25</v>
      </c>
      <c r="L11" s="19">
        <f>G11*H11+I11+J11+K11</f>
        <v>775</v>
      </c>
      <c r="M11" s="61"/>
      <c r="N11" s="56" t="s">
        <v>95</v>
      </c>
    </row>
    <row r="12" spans="1:14">
      <c r="A12" s="20">
        <f t="shared" si="0"/>
        <v>9</v>
      </c>
      <c r="B12" s="18" t="s">
        <v>131</v>
      </c>
      <c r="C12" s="18" t="s">
        <v>134</v>
      </c>
      <c r="D12" s="18" t="s">
        <v>135</v>
      </c>
      <c r="E12" s="46" t="s">
        <v>11</v>
      </c>
      <c r="F12" s="18" t="s">
        <v>94</v>
      </c>
      <c r="G12" s="18">
        <v>1</v>
      </c>
      <c r="H12" s="19">
        <f>VLOOKUP(F12,'[1]GOPAL ZARDA'!$C$4:$E$145,3,FALSE)</f>
        <v>100</v>
      </c>
      <c r="I12" s="19">
        <v>2</v>
      </c>
      <c r="J12" s="19">
        <f>G12*23</f>
        <v>23</v>
      </c>
      <c r="K12" s="19">
        <v>25</v>
      </c>
      <c r="L12" s="19">
        <f>G12*H12+I12+J12+K12</f>
        <v>150</v>
      </c>
      <c r="M12" s="61"/>
      <c r="N12" s="56" t="s">
        <v>95</v>
      </c>
    </row>
    <row r="13" spans="1:14">
      <c r="A13" s="20">
        <f t="shared" si="0"/>
        <v>10</v>
      </c>
      <c r="B13" s="18" t="s">
        <v>131</v>
      </c>
      <c r="C13" s="18" t="s">
        <v>136</v>
      </c>
      <c r="D13" s="18" t="s">
        <v>137</v>
      </c>
      <c r="E13" s="46" t="s">
        <v>11</v>
      </c>
      <c r="F13" s="18" t="s">
        <v>94</v>
      </c>
      <c r="G13" s="18">
        <v>1</v>
      </c>
      <c r="H13" s="19">
        <f>VLOOKUP(F13,'[1]GOPAL ZARDA'!$C$4:$E$145,3,FALSE)</f>
        <v>100</v>
      </c>
      <c r="I13" s="19">
        <v>2</v>
      </c>
      <c r="J13" s="19">
        <f>G13*23</f>
        <v>23</v>
      </c>
      <c r="K13" s="19">
        <v>25</v>
      </c>
      <c r="L13" s="19">
        <f>G13*H13+I13+J13+K13</f>
        <v>150</v>
      </c>
      <c r="M13" s="61"/>
      <c r="N13" s="56" t="s">
        <v>95</v>
      </c>
    </row>
    <row r="14" spans="1:14">
      <c r="A14" s="20">
        <f t="shared" si="0"/>
        <v>11</v>
      </c>
      <c r="B14" s="18" t="s">
        <v>138</v>
      </c>
      <c r="C14" s="18" t="s">
        <v>139</v>
      </c>
      <c r="D14" s="18" t="s">
        <v>140</v>
      </c>
      <c r="E14" s="46" t="s">
        <v>11</v>
      </c>
      <c r="F14" s="18" t="s">
        <v>90</v>
      </c>
      <c r="G14" s="18">
        <v>5</v>
      </c>
      <c r="H14" s="19">
        <f>VLOOKUP(F14,'[1]GOPAL ZARDA'!$C$4:$E$145,3,FALSE)</f>
        <v>101</v>
      </c>
      <c r="I14" s="19">
        <v>0</v>
      </c>
      <c r="J14" s="19">
        <f>G14*23</f>
        <v>115</v>
      </c>
      <c r="K14" s="19">
        <v>25</v>
      </c>
      <c r="L14" s="19">
        <f>G14*H14+I14+J14+K14</f>
        <v>645</v>
      </c>
      <c r="M14" s="61"/>
      <c r="N14" s="57" t="s">
        <v>91</v>
      </c>
    </row>
    <row r="15" spans="1:14">
      <c r="A15" s="20">
        <f t="shared" si="0"/>
        <v>12</v>
      </c>
      <c r="B15" s="18" t="s">
        <v>138</v>
      </c>
      <c r="C15" s="18" t="s">
        <v>141</v>
      </c>
      <c r="D15" s="18" t="s">
        <v>142</v>
      </c>
      <c r="E15" s="46" t="s">
        <v>11</v>
      </c>
      <c r="F15" s="18" t="s">
        <v>90</v>
      </c>
      <c r="G15" s="18">
        <v>1</v>
      </c>
      <c r="H15" s="19">
        <f>VLOOKUP(F15,'[1]GOPAL ZARDA'!$C$4:$E$145,3,FALSE)</f>
        <v>101</v>
      </c>
      <c r="I15" s="19">
        <v>0</v>
      </c>
      <c r="J15" s="19">
        <f>G15*23</f>
        <v>23</v>
      </c>
      <c r="K15" s="19">
        <v>25</v>
      </c>
      <c r="L15" s="19">
        <f>G15*H15+I15+J15+K15</f>
        <v>149</v>
      </c>
      <c r="M15" s="61"/>
      <c r="N15" s="57" t="s">
        <v>91</v>
      </c>
    </row>
    <row r="16" spans="1:14">
      <c r="A16" s="20">
        <f t="shared" si="0"/>
        <v>13</v>
      </c>
      <c r="B16" s="18" t="s">
        <v>143</v>
      </c>
      <c r="C16" s="18" t="s">
        <v>144</v>
      </c>
      <c r="D16" s="18" t="s">
        <v>145</v>
      </c>
      <c r="E16" s="46" t="s">
        <v>11</v>
      </c>
      <c r="F16" s="18" t="s">
        <v>63</v>
      </c>
      <c r="G16" s="18">
        <v>1</v>
      </c>
      <c r="H16" s="19">
        <f>VLOOKUP(F16,'[1]GOPAL ZARDA'!$C$4:$E$145,3,FALSE)</f>
        <v>90</v>
      </c>
      <c r="I16" s="19">
        <v>0</v>
      </c>
      <c r="J16" s="19">
        <f>G16*23</f>
        <v>23</v>
      </c>
      <c r="K16" s="19">
        <v>25</v>
      </c>
      <c r="L16" s="19">
        <f>G16*H16+I16+J16+K16</f>
        <v>138</v>
      </c>
      <c r="M16" s="61"/>
      <c r="N16" s="56" t="s">
        <v>64</v>
      </c>
    </row>
    <row r="17" spans="1:14">
      <c r="A17" s="20">
        <f t="shared" si="0"/>
        <v>14</v>
      </c>
      <c r="B17" s="18" t="s">
        <v>143</v>
      </c>
      <c r="C17" s="18" t="s">
        <v>146</v>
      </c>
      <c r="D17" s="18" t="s">
        <v>147</v>
      </c>
      <c r="E17" s="46" t="s">
        <v>11</v>
      </c>
      <c r="F17" s="18" t="s">
        <v>88</v>
      </c>
      <c r="G17" s="18">
        <v>1</v>
      </c>
      <c r="H17" s="19">
        <f>VLOOKUP(F17,'[1]GOPAL ZARDA'!$C$4:$E$145,3,FALSE)</f>
        <v>99</v>
      </c>
      <c r="I17" s="19">
        <v>0</v>
      </c>
      <c r="J17" s="19">
        <f>G17*23</f>
        <v>23</v>
      </c>
      <c r="K17" s="19">
        <v>25</v>
      </c>
      <c r="L17" s="19">
        <f>G17*H17+I17+J17+K17</f>
        <v>147</v>
      </c>
      <c r="M17" s="61"/>
      <c r="N17" s="56" t="s">
        <v>89</v>
      </c>
    </row>
    <row r="18" spans="1:14">
      <c r="A18" s="20">
        <f t="shared" si="0"/>
        <v>15</v>
      </c>
      <c r="B18" s="18" t="s">
        <v>143</v>
      </c>
      <c r="C18" s="18" t="s">
        <v>148</v>
      </c>
      <c r="D18" s="18" t="s">
        <v>149</v>
      </c>
      <c r="E18" s="46" t="s">
        <v>11</v>
      </c>
      <c r="F18" s="18" t="s">
        <v>55</v>
      </c>
      <c r="G18" s="18">
        <v>1</v>
      </c>
      <c r="H18" s="19">
        <f>VLOOKUP(F18,'[1]GOPAL ZARDA'!$C$4:$E$145,3,FALSE)</f>
        <v>78</v>
      </c>
      <c r="I18" s="19">
        <v>0</v>
      </c>
      <c r="J18" s="19">
        <f>G18*23</f>
        <v>23</v>
      </c>
      <c r="K18" s="19">
        <v>25</v>
      </c>
      <c r="L18" s="19">
        <f>G18*H18+I18+J18+K18</f>
        <v>126</v>
      </c>
      <c r="M18" s="61"/>
      <c r="N18" s="57" t="s">
        <v>60</v>
      </c>
    </row>
    <row r="19" spans="1:14">
      <c r="A19" s="20">
        <f t="shared" si="0"/>
        <v>16</v>
      </c>
      <c r="B19" s="18" t="s">
        <v>143</v>
      </c>
      <c r="C19" s="18" t="s">
        <v>150</v>
      </c>
      <c r="D19" s="18" t="s">
        <v>151</v>
      </c>
      <c r="E19" s="46" t="s">
        <v>11</v>
      </c>
      <c r="F19" s="18" t="s">
        <v>72</v>
      </c>
      <c r="G19" s="18">
        <v>1</v>
      </c>
      <c r="H19" s="19">
        <f>VLOOKUP(F19,'[1]GOPAL ZARDA'!$C$4:$E$145,3,FALSE)</f>
        <v>107</v>
      </c>
      <c r="I19" s="19">
        <v>0</v>
      </c>
      <c r="J19" s="19">
        <f>G19*23</f>
        <v>23</v>
      </c>
      <c r="K19" s="19">
        <v>25</v>
      </c>
      <c r="L19" s="19">
        <f>G19*H19+I19+J19+K19</f>
        <v>155</v>
      </c>
      <c r="M19" s="61"/>
      <c r="N19" s="56" t="s">
        <v>102</v>
      </c>
    </row>
    <row r="20" spans="1:14" ht="30">
      <c r="A20" s="20">
        <f t="shared" si="0"/>
        <v>17</v>
      </c>
      <c r="B20" s="18" t="s">
        <v>143</v>
      </c>
      <c r="C20" s="18" t="s">
        <v>152</v>
      </c>
      <c r="D20" s="18" t="s">
        <v>153</v>
      </c>
      <c r="E20" s="46" t="s">
        <v>11</v>
      </c>
      <c r="F20" s="46" t="s">
        <v>110</v>
      </c>
      <c r="G20" s="18">
        <v>2</v>
      </c>
      <c r="H20" s="19">
        <f>VLOOKUP(F20,'[1]GOPAL ZARDA'!$C$4:$E$145,3,FALSE)</f>
        <v>226</v>
      </c>
      <c r="I20" s="19">
        <v>0</v>
      </c>
      <c r="J20" s="19">
        <f>G20*23</f>
        <v>46</v>
      </c>
      <c r="K20" s="19">
        <v>25</v>
      </c>
      <c r="L20" s="19">
        <f>8*H20+I20+J20+K20</f>
        <v>1879</v>
      </c>
      <c r="M20" s="61" t="s">
        <v>107</v>
      </c>
      <c r="N20" s="57" t="s">
        <v>154</v>
      </c>
    </row>
    <row r="21" spans="1:14">
      <c r="A21" s="20">
        <f t="shared" si="0"/>
        <v>18</v>
      </c>
      <c r="B21" s="18" t="s">
        <v>143</v>
      </c>
      <c r="C21" s="18" t="s">
        <v>155</v>
      </c>
      <c r="D21" s="18" t="s">
        <v>156</v>
      </c>
      <c r="E21" s="46" t="s">
        <v>11</v>
      </c>
      <c r="F21" s="18" t="s">
        <v>55</v>
      </c>
      <c r="G21" s="18">
        <v>12</v>
      </c>
      <c r="H21" s="19">
        <f>VLOOKUP(F21,'[1]GOPAL ZARDA'!$C$4:$E$145,3,FALSE)</f>
        <v>78</v>
      </c>
      <c r="I21" s="19">
        <v>0</v>
      </c>
      <c r="J21" s="19">
        <f>G21*23</f>
        <v>276</v>
      </c>
      <c r="K21" s="19">
        <v>25</v>
      </c>
      <c r="L21" s="19">
        <f>G21*H21+I21+J21+K21</f>
        <v>1237</v>
      </c>
      <c r="M21" s="61"/>
      <c r="N21" s="57" t="s">
        <v>60</v>
      </c>
    </row>
    <row r="22" spans="1:14">
      <c r="A22" s="20">
        <f t="shared" si="0"/>
        <v>19</v>
      </c>
      <c r="B22" s="18" t="s">
        <v>143</v>
      </c>
      <c r="C22" s="18" t="s">
        <v>157</v>
      </c>
      <c r="D22" s="18" t="s">
        <v>158</v>
      </c>
      <c r="E22" s="46" t="s">
        <v>11</v>
      </c>
      <c r="F22" s="18" t="s">
        <v>28</v>
      </c>
      <c r="G22" s="18">
        <v>2</v>
      </c>
      <c r="H22" s="19">
        <f>VLOOKUP(F22,'[1]GOPAL ZARDA'!$C$4:$E$145,3,FALSE)</f>
        <v>103</v>
      </c>
      <c r="I22" s="19">
        <v>0</v>
      </c>
      <c r="J22" s="19">
        <f>G22*23</f>
        <v>46</v>
      </c>
      <c r="K22" s="19">
        <v>25</v>
      </c>
      <c r="L22" s="19">
        <f>G22*H22+I22+J22+K22</f>
        <v>277</v>
      </c>
      <c r="M22" s="61"/>
      <c r="N22" s="56" t="s">
        <v>34</v>
      </c>
    </row>
    <row r="23" spans="1:14">
      <c r="A23" s="20">
        <f t="shared" si="0"/>
        <v>20</v>
      </c>
      <c r="B23" s="18" t="s">
        <v>143</v>
      </c>
      <c r="C23" s="18" t="s">
        <v>159</v>
      </c>
      <c r="D23" s="18" t="s">
        <v>160</v>
      </c>
      <c r="E23" s="46" t="s">
        <v>11</v>
      </c>
      <c r="F23" s="18" t="s">
        <v>108</v>
      </c>
      <c r="G23" s="18">
        <v>5</v>
      </c>
      <c r="H23" s="19">
        <f>VLOOKUP(F23,'[1]GOPAL ZARDA'!$C$4:$E$145,3,FALSE)</f>
        <v>103</v>
      </c>
      <c r="I23" s="19">
        <v>0</v>
      </c>
      <c r="J23" s="19">
        <f>G23*23</f>
        <v>115</v>
      </c>
      <c r="K23" s="19">
        <v>25</v>
      </c>
      <c r="L23" s="19">
        <f>G23*H23+I23+J23+K23</f>
        <v>655</v>
      </c>
      <c r="M23" s="61"/>
      <c r="N23" s="57" t="s">
        <v>109</v>
      </c>
    </row>
    <row r="24" spans="1:14" ht="30">
      <c r="A24" s="20">
        <f t="shared" si="0"/>
        <v>21</v>
      </c>
      <c r="B24" s="18" t="s">
        <v>143</v>
      </c>
      <c r="C24" s="18" t="s">
        <v>161</v>
      </c>
      <c r="D24" s="18" t="s">
        <v>162</v>
      </c>
      <c r="E24" s="46" t="s">
        <v>11</v>
      </c>
      <c r="F24" s="18" t="s">
        <v>70</v>
      </c>
      <c r="G24" s="18">
        <v>4</v>
      </c>
      <c r="H24" s="19">
        <f>VLOOKUP(F24,'[1]GOPAL ZARDA'!$C$4:$E$145,3,FALSE)</f>
        <v>150</v>
      </c>
      <c r="I24" s="19">
        <v>0</v>
      </c>
      <c r="J24" s="19">
        <f>G24*23</f>
        <v>92</v>
      </c>
      <c r="K24" s="19">
        <v>25</v>
      </c>
      <c r="L24" s="19">
        <f>8*H24+I24+J24+K24</f>
        <v>1317</v>
      </c>
      <c r="M24" s="61" t="s">
        <v>107</v>
      </c>
      <c r="N24" s="56" t="s">
        <v>71</v>
      </c>
    </row>
    <row r="25" spans="1:14">
      <c r="A25" s="20">
        <f t="shared" si="0"/>
        <v>22</v>
      </c>
      <c r="B25" s="18" t="s">
        <v>143</v>
      </c>
      <c r="C25" s="18" t="s">
        <v>163</v>
      </c>
      <c r="D25" s="18" t="s">
        <v>164</v>
      </c>
      <c r="E25" s="46" t="s">
        <v>11</v>
      </c>
      <c r="F25" s="21" t="s">
        <v>61</v>
      </c>
      <c r="G25" s="18">
        <v>16</v>
      </c>
      <c r="H25" s="19">
        <f>VLOOKUP(F25,'[1]GOPAL ZARDA'!$C$4:$E$145,3,FALSE)</f>
        <v>150</v>
      </c>
      <c r="I25" s="19">
        <v>0</v>
      </c>
      <c r="J25" s="19">
        <f>G25*23</f>
        <v>368</v>
      </c>
      <c r="K25" s="19">
        <v>25</v>
      </c>
      <c r="L25" s="19">
        <f>G25*H25+I25+J25+K25</f>
        <v>2793</v>
      </c>
      <c r="M25" s="61"/>
      <c r="N25" s="56" t="s">
        <v>62</v>
      </c>
    </row>
    <row r="26" spans="1:14">
      <c r="A26" s="20">
        <f t="shared" si="0"/>
        <v>23</v>
      </c>
      <c r="B26" s="18" t="s">
        <v>143</v>
      </c>
      <c r="C26" s="18" t="s">
        <v>165</v>
      </c>
      <c r="D26" s="18" t="s">
        <v>166</v>
      </c>
      <c r="E26" s="46" t="s">
        <v>11</v>
      </c>
      <c r="F26" s="18" t="s">
        <v>24</v>
      </c>
      <c r="G26" s="18">
        <v>5</v>
      </c>
      <c r="H26" s="19">
        <f>VLOOKUP(F26,'[1]GOPAL ZARDA'!$C$4:$E$145,3,FALSE)</f>
        <v>103</v>
      </c>
      <c r="I26" s="19">
        <v>0</v>
      </c>
      <c r="J26" s="19">
        <f>G26*23</f>
        <v>115</v>
      </c>
      <c r="K26" s="19">
        <v>25</v>
      </c>
      <c r="L26" s="19">
        <f>G26*H26+I26+J26+K26</f>
        <v>655</v>
      </c>
      <c r="M26" s="61"/>
      <c r="N26" s="56" t="s">
        <v>50</v>
      </c>
    </row>
    <row r="27" spans="1:14">
      <c r="A27" s="20">
        <f t="shared" si="0"/>
        <v>24</v>
      </c>
      <c r="B27" s="18" t="s">
        <v>143</v>
      </c>
      <c r="C27" s="18" t="s">
        <v>167</v>
      </c>
      <c r="D27" s="18" t="s">
        <v>168</v>
      </c>
      <c r="E27" s="46" t="s">
        <v>11</v>
      </c>
      <c r="F27" s="18" t="s">
        <v>19</v>
      </c>
      <c r="G27" s="18">
        <v>1</v>
      </c>
      <c r="H27" s="19">
        <f>VLOOKUP(F27,'[1]GOPAL ZARDA'!$C$4:$E$145,3,FALSE)</f>
        <v>87</v>
      </c>
      <c r="I27" s="19">
        <v>0</v>
      </c>
      <c r="J27" s="19">
        <f>G27*23</f>
        <v>23</v>
      </c>
      <c r="K27" s="19">
        <v>25</v>
      </c>
      <c r="L27" s="19">
        <f>G27*H27+I27+J27+K27</f>
        <v>135</v>
      </c>
      <c r="M27" s="61"/>
      <c r="N27" s="56" t="s">
        <v>59</v>
      </c>
    </row>
    <row r="28" spans="1:14">
      <c r="A28" s="20">
        <f t="shared" si="0"/>
        <v>25</v>
      </c>
      <c r="B28" s="18" t="s">
        <v>169</v>
      </c>
      <c r="C28" s="18" t="s">
        <v>170</v>
      </c>
      <c r="D28" s="18" t="s">
        <v>171</v>
      </c>
      <c r="E28" s="46" t="s">
        <v>11</v>
      </c>
      <c r="F28" s="18" t="s">
        <v>39</v>
      </c>
      <c r="G28" s="18">
        <v>8</v>
      </c>
      <c r="H28" s="19">
        <f>VLOOKUP(F28,'[1]GOPAL ZARDA'!$C$4:$E$145,3,FALSE)</f>
        <v>51</v>
      </c>
      <c r="I28" s="19">
        <v>0</v>
      </c>
      <c r="J28" s="19">
        <f>G28*23</f>
        <v>184</v>
      </c>
      <c r="K28" s="19">
        <v>25</v>
      </c>
      <c r="L28" s="19">
        <f>G28*H28+I28+J28+K28</f>
        <v>617</v>
      </c>
      <c r="M28" s="61"/>
      <c r="N28" s="56" t="s">
        <v>40</v>
      </c>
    </row>
    <row r="29" spans="1:14">
      <c r="A29" s="20">
        <f t="shared" si="0"/>
        <v>26</v>
      </c>
      <c r="B29" s="22" t="s">
        <v>169</v>
      </c>
      <c r="C29" s="22" t="s">
        <v>172</v>
      </c>
      <c r="D29" s="22" t="s">
        <v>173</v>
      </c>
      <c r="E29" s="23" t="s">
        <v>11</v>
      </c>
      <c r="F29" s="22" t="s">
        <v>80</v>
      </c>
      <c r="G29" s="22">
        <v>25</v>
      </c>
      <c r="H29" s="27">
        <f>VLOOKUP(F29,'[1]GOPAL ZARDA'!$C$4:$E$145,3,FALSE)</f>
        <v>206</v>
      </c>
      <c r="I29" s="27">
        <v>0</v>
      </c>
      <c r="J29" s="27">
        <f>G29*23</f>
        <v>575</v>
      </c>
      <c r="K29" s="27">
        <v>25</v>
      </c>
      <c r="L29" s="27">
        <f>G29*H29+I29+J29+K29</f>
        <v>5750</v>
      </c>
      <c r="M29" s="62"/>
      <c r="N29" s="58" t="s">
        <v>81</v>
      </c>
    </row>
    <row r="30" spans="1:14">
      <c r="A30" s="20">
        <f t="shared" si="0"/>
        <v>27</v>
      </c>
      <c r="B30" s="18" t="s">
        <v>174</v>
      </c>
      <c r="C30" s="18" t="s">
        <v>175</v>
      </c>
      <c r="D30" s="18" t="s">
        <v>176</v>
      </c>
      <c r="E30" s="46" t="s">
        <v>11</v>
      </c>
      <c r="F30" s="18" t="s">
        <v>19</v>
      </c>
      <c r="G30" s="18">
        <v>17</v>
      </c>
      <c r="H30" s="19">
        <f>VLOOKUP(F30,'[1]GOPAL ZARDA'!$C$4:$E$145,3,FALSE)</f>
        <v>87</v>
      </c>
      <c r="I30" s="19">
        <v>0</v>
      </c>
      <c r="J30" s="19">
        <f>G30*23</f>
        <v>391</v>
      </c>
      <c r="K30" s="19">
        <v>25</v>
      </c>
      <c r="L30" s="19">
        <f>G30*H30+I30+J30+K30</f>
        <v>1895</v>
      </c>
      <c r="M30" s="61"/>
      <c r="N30" s="56" t="s">
        <v>111</v>
      </c>
    </row>
    <row r="31" spans="1:14">
      <c r="A31" s="20">
        <f t="shared" si="0"/>
        <v>28</v>
      </c>
      <c r="B31" s="18" t="s">
        <v>174</v>
      </c>
      <c r="C31" s="18" t="s">
        <v>177</v>
      </c>
      <c r="D31" s="18" t="s">
        <v>178</v>
      </c>
      <c r="E31" s="46" t="s">
        <v>11</v>
      </c>
      <c r="F31" s="18" t="s">
        <v>15</v>
      </c>
      <c r="G31" s="18">
        <v>2</v>
      </c>
      <c r="H31" s="19">
        <f>VLOOKUP(F31,'[1]GOPAL ZARDA'!$C$4:$E$145,3,FALSE)</f>
        <v>146</v>
      </c>
      <c r="I31" s="19">
        <v>0</v>
      </c>
      <c r="J31" s="19">
        <f>G31*23</f>
        <v>46</v>
      </c>
      <c r="K31" s="19">
        <v>25</v>
      </c>
      <c r="L31" s="19">
        <f>G31*H31+I31+J31+K31</f>
        <v>363</v>
      </c>
      <c r="M31" s="61"/>
      <c r="N31" s="56" t="s">
        <v>33</v>
      </c>
    </row>
    <row r="32" spans="1:14">
      <c r="A32" s="20">
        <f t="shared" si="0"/>
        <v>29</v>
      </c>
      <c r="B32" s="18" t="s">
        <v>174</v>
      </c>
      <c r="C32" s="18" t="s">
        <v>179</v>
      </c>
      <c r="D32" s="18" t="s">
        <v>180</v>
      </c>
      <c r="E32" s="46" t="s">
        <v>11</v>
      </c>
      <c r="F32" s="18" t="s">
        <v>105</v>
      </c>
      <c r="G32" s="18">
        <v>14</v>
      </c>
      <c r="H32" s="19">
        <f>VLOOKUP(F32,'[1]GOPAL ZARDA'!$C$4:$E$145,3,FALSE)</f>
        <v>103</v>
      </c>
      <c r="I32" s="19">
        <v>0</v>
      </c>
      <c r="J32" s="19">
        <f>G32*23</f>
        <v>322</v>
      </c>
      <c r="K32" s="19">
        <v>25</v>
      </c>
      <c r="L32" s="19">
        <f>G32*H32+I32+J32+K32</f>
        <v>1789</v>
      </c>
      <c r="M32" s="61"/>
      <c r="N32" s="56" t="s">
        <v>106</v>
      </c>
    </row>
    <row r="33" spans="1:14">
      <c r="A33" s="20">
        <f t="shared" si="0"/>
        <v>30</v>
      </c>
      <c r="B33" s="18" t="s">
        <v>174</v>
      </c>
      <c r="C33" s="18" t="s">
        <v>181</v>
      </c>
      <c r="D33" s="18" t="s">
        <v>182</v>
      </c>
      <c r="E33" s="46" t="s">
        <v>11</v>
      </c>
      <c r="F33" s="18" t="s">
        <v>76</v>
      </c>
      <c r="G33" s="18">
        <v>3</v>
      </c>
      <c r="H33" s="19">
        <f>VLOOKUP(F33,'[1]GOPAL ZARDA'!$C$4:$E$145,3,FALSE)</f>
        <v>152</v>
      </c>
      <c r="I33" s="19">
        <v>0</v>
      </c>
      <c r="J33" s="19">
        <f>G33*23</f>
        <v>69</v>
      </c>
      <c r="K33" s="19">
        <v>25</v>
      </c>
      <c r="L33" s="19">
        <f>G33*H33+I33+J33+K33</f>
        <v>550</v>
      </c>
      <c r="M33" s="61"/>
      <c r="N33" s="57" t="s">
        <v>77</v>
      </c>
    </row>
    <row r="34" spans="1:14">
      <c r="A34" s="20">
        <f t="shared" si="0"/>
        <v>31</v>
      </c>
      <c r="B34" s="18" t="s">
        <v>174</v>
      </c>
      <c r="C34" s="18" t="s">
        <v>183</v>
      </c>
      <c r="D34" s="18" t="s">
        <v>184</v>
      </c>
      <c r="E34" s="46" t="s">
        <v>11</v>
      </c>
      <c r="F34" s="18" t="s">
        <v>12</v>
      </c>
      <c r="G34" s="18">
        <v>1</v>
      </c>
      <c r="H34" s="19">
        <f>VLOOKUP(F34,'[1]GOPAL ZARDA'!$C$4:$E$145,3,FALSE)</f>
        <v>70</v>
      </c>
      <c r="I34" s="19">
        <v>0</v>
      </c>
      <c r="J34" s="19">
        <f>G34*23</f>
        <v>23</v>
      </c>
      <c r="K34" s="19">
        <v>25</v>
      </c>
      <c r="L34" s="19">
        <f>G34*H34+I34+J34+K34</f>
        <v>118</v>
      </c>
      <c r="M34" s="61"/>
      <c r="N34" s="57" t="s">
        <v>98</v>
      </c>
    </row>
    <row r="35" spans="1:14">
      <c r="A35" s="20">
        <f t="shared" si="0"/>
        <v>32</v>
      </c>
      <c r="B35" s="18" t="s">
        <v>185</v>
      </c>
      <c r="C35" s="18" t="s">
        <v>186</v>
      </c>
      <c r="D35" s="18" t="s">
        <v>187</v>
      </c>
      <c r="E35" s="46" t="s">
        <v>11</v>
      </c>
      <c r="F35" s="18" t="s">
        <v>55</v>
      </c>
      <c r="G35" s="18">
        <v>1</v>
      </c>
      <c r="H35" s="19">
        <f>VLOOKUP(F35,'[1]GOPAL ZARDA'!$C$4:$E$145,3,FALSE)</f>
        <v>78</v>
      </c>
      <c r="I35" s="19">
        <v>0</v>
      </c>
      <c r="J35" s="19">
        <f>G35*23</f>
        <v>23</v>
      </c>
      <c r="K35" s="19">
        <v>25</v>
      </c>
      <c r="L35" s="19">
        <f>G35*H35+I35+J35+K35</f>
        <v>126</v>
      </c>
      <c r="M35" s="61"/>
      <c r="N35" s="57" t="s">
        <v>60</v>
      </c>
    </row>
    <row r="36" spans="1:14">
      <c r="A36" s="20">
        <f t="shared" si="0"/>
        <v>33</v>
      </c>
      <c r="B36" s="18" t="s">
        <v>185</v>
      </c>
      <c r="C36" s="18" t="s">
        <v>188</v>
      </c>
      <c r="D36" s="18" t="s">
        <v>189</v>
      </c>
      <c r="E36" s="46" t="s">
        <v>11</v>
      </c>
      <c r="F36" s="18" t="s">
        <v>55</v>
      </c>
      <c r="G36" s="18">
        <v>6</v>
      </c>
      <c r="H36" s="19">
        <f>VLOOKUP(F36,'[1]GOPAL ZARDA'!$C$4:$E$145,3,FALSE)</f>
        <v>78</v>
      </c>
      <c r="I36" s="19">
        <v>0</v>
      </c>
      <c r="J36" s="19">
        <f>G36*23</f>
        <v>138</v>
      </c>
      <c r="K36" s="19">
        <v>25</v>
      </c>
      <c r="L36" s="19">
        <f>G36*H36+I36+J36+K36</f>
        <v>631</v>
      </c>
      <c r="M36" s="61"/>
      <c r="N36" s="56" t="s">
        <v>99</v>
      </c>
    </row>
    <row r="37" spans="1:14">
      <c r="A37" s="20">
        <f t="shared" si="0"/>
        <v>34</v>
      </c>
      <c r="B37" s="18" t="s">
        <v>185</v>
      </c>
      <c r="C37" s="18" t="s">
        <v>190</v>
      </c>
      <c r="D37" s="18" t="s">
        <v>191</v>
      </c>
      <c r="E37" s="46" t="s">
        <v>11</v>
      </c>
      <c r="F37" s="18" t="s">
        <v>14</v>
      </c>
      <c r="G37" s="18">
        <v>15</v>
      </c>
      <c r="H37" s="19">
        <f>VLOOKUP(F37,'[1]GOPAL ZARDA'!$C$4:$E$145,3,FALSE)</f>
        <v>70</v>
      </c>
      <c r="I37" s="19">
        <v>0</v>
      </c>
      <c r="J37" s="19">
        <f>G37*23</f>
        <v>345</v>
      </c>
      <c r="K37" s="19">
        <v>25</v>
      </c>
      <c r="L37" s="19">
        <f>G37*H37+I37+J37+K37</f>
        <v>1420</v>
      </c>
      <c r="M37" s="61"/>
      <c r="N37" s="56" t="s">
        <v>82</v>
      </c>
    </row>
    <row r="38" spans="1:14">
      <c r="A38" s="20">
        <f t="shared" si="0"/>
        <v>35</v>
      </c>
      <c r="B38" s="18" t="s">
        <v>185</v>
      </c>
      <c r="C38" s="18" t="s">
        <v>192</v>
      </c>
      <c r="D38" s="18" t="s">
        <v>193</v>
      </c>
      <c r="E38" s="46" t="s">
        <v>11</v>
      </c>
      <c r="F38" s="18" t="s">
        <v>14</v>
      </c>
      <c r="G38" s="18">
        <v>4</v>
      </c>
      <c r="H38" s="19">
        <f>VLOOKUP(F38,'[1]GOPAL ZARDA'!$C$4:$E$145,3,FALSE)</f>
        <v>70</v>
      </c>
      <c r="I38" s="19">
        <v>0</v>
      </c>
      <c r="J38" s="19">
        <f>G38*23</f>
        <v>92</v>
      </c>
      <c r="K38" s="19">
        <v>25</v>
      </c>
      <c r="L38" s="19">
        <f>G38*H38+I38+J38+K38</f>
        <v>397</v>
      </c>
      <c r="M38" s="61"/>
      <c r="N38" s="56" t="s">
        <v>82</v>
      </c>
    </row>
    <row r="39" spans="1:14">
      <c r="A39" s="20">
        <f t="shared" si="0"/>
        <v>36</v>
      </c>
      <c r="B39" s="18" t="s">
        <v>185</v>
      </c>
      <c r="C39" s="18" t="s">
        <v>194</v>
      </c>
      <c r="D39" s="18" t="s">
        <v>195</v>
      </c>
      <c r="E39" s="46" t="s">
        <v>11</v>
      </c>
      <c r="F39" s="21" t="s">
        <v>61</v>
      </c>
      <c r="G39" s="18">
        <v>25</v>
      </c>
      <c r="H39" s="19">
        <f>VLOOKUP(F39,'[1]GOPAL ZARDA'!$C$4:$E$145,3,FALSE)</f>
        <v>150</v>
      </c>
      <c r="I39" s="19">
        <v>0</v>
      </c>
      <c r="J39" s="19">
        <f>G39*23</f>
        <v>575</v>
      </c>
      <c r="K39" s="19">
        <v>25</v>
      </c>
      <c r="L39" s="19">
        <f>G39*H39+I39+J39+K39</f>
        <v>4350</v>
      </c>
      <c r="M39" s="61"/>
      <c r="N39" s="56" t="s">
        <v>62</v>
      </c>
    </row>
    <row r="40" spans="1:14">
      <c r="A40" s="20">
        <f t="shared" si="0"/>
        <v>37</v>
      </c>
      <c r="B40" s="18" t="s">
        <v>185</v>
      </c>
      <c r="C40" s="18" t="s">
        <v>196</v>
      </c>
      <c r="D40" s="18" t="s">
        <v>197</v>
      </c>
      <c r="E40" s="46" t="s">
        <v>11</v>
      </c>
      <c r="F40" s="18" t="s">
        <v>103</v>
      </c>
      <c r="G40" s="18">
        <v>1</v>
      </c>
      <c r="H40" s="19">
        <f>VLOOKUP(F40,'[1]GOPAL ZARDA'!$C$4:$E$145,3,FALSE)</f>
        <v>117</v>
      </c>
      <c r="I40" s="19">
        <v>0</v>
      </c>
      <c r="J40" s="19">
        <f>G40*23</f>
        <v>23</v>
      </c>
      <c r="K40" s="19">
        <v>25</v>
      </c>
      <c r="L40" s="19">
        <f>G40*H40+I40+J40+K40</f>
        <v>165</v>
      </c>
      <c r="M40" s="61"/>
      <c r="N40" s="56" t="s">
        <v>104</v>
      </c>
    </row>
    <row r="41" spans="1:14">
      <c r="A41" s="20">
        <f t="shared" si="0"/>
        <v>38</v>
      </c>
      <c r="B41" s="18" t="s">
        <v>185</v>
      </c>
      <c r="C41" s="18" t="s">
        <v>198</v>
      </c>
      <c r="D41" s="18" t="s">
        <v>199</v>
      </c>
      <c r="E41" s="46" t="s">
        <v>11</v>
      </c>
      <c r="F41" s="18" t="s">
        <v>103</v>
      </c>
      <c r="G41" s="18">
        <v>8</v>
      </c>
      <c r="H41" s="19">
        <f>VLOOKUP(F41,'[1]GOPAL ZARDA'!$C$4:$E$145,3,FALSE)</f>
        <v>117</v>
      </c>
      <c r="I41" s="19">
        <v>0</v>
      </c>
      <c r="J41" s="19">
        <f>G41*23</f>
        <v>184</v>
      </c>
      <c r="K41" s="19">
        <v>25</v>
      </c>
      <c r="L41" s="19">
        <f>G41*H41+I41+J41+K41</f>
        <v>1145</v>
      </c>
      <c r="M41" s="61"/>
      <c r="N41" s="56" t="s">
        <v>104</v>
      </c>
    </row>
    <row r="42" spans="1:14">
      <c r="A42" s="20">
        <f t="shared" si="0"/>
        <v>39</v>
      </c>
      <c r="B42" s="18" t="s">
        <v>185</v>
      </c>
      <c r="C42" s="18" t="s">
        <v>200</v>
      </c>
      <c r="D42" s="18" t="s">
        <v>201</v>
      </c>
      <c r="E42" s="46" t="s">
        <v>11</v>
      </c>
      <c r="F42" s="18" t="s">
        <v>66</v>
      </c>
      <c r="G42" s="18">
        <v>5</v>
      </c>
      <c r="H42" s="19">
        <f>VLOOKUP(F42,'[1]GOPAL ZARDA'!$C$4:$E$145,3,FALSE)</f>
        <v>146</v>
      </c>
      <c r="I42" s="19">
        <v>0</v>
      </c>
      <c r="J42" s="19">
        <f>G42*23</f>
        <v>115</v>
      </c>
      <c r="K42" s="19">
        <v>25</v>
      </c>
      <c r="L42" s="19">
        <f>G42*H42+I42+J42+K42</f>
        <v>870</v>
      </c>
      <c r="M42" s="61"/>
      <c r="N42" s="56" t="s">
        <v>75</v>
      </c>
    </row>
    <row r="43" spans="1:14">
      <c r="A43" s="20">
        <f t="shared" si="0"/>
        <v>40</v>
      </c>
      <c r="B43" s="18" t="s">
        <v>202</v>
      </c>
      <c r="C43" s="18" t="s">
        <v>203</v>
      </c>
      <c r="D43" s="18" t="s">
        <v>204</v>
      </c>
      <c r="E43" s="46" t="s">
        <v>11</v>
      </c>
      <c r="F43" s="18" t="s">
        <v>15</v>
      </c>
      <c r="G43" s="18">
        <v>4</v>
      </c>
      <c r="H43" s="19">
        <f>VLOOKUP(F43,'[1]GOPAL ZARDA'!$C$4:$E$145,3,FALSE)</f>
        <v>146</v>
      </c>
      <c r="I43" s="19">
        <v>0</v>
      </c>
      <c r="J43" s="19">
        <f>G43*23</f>
        <v>92</v>
      </c>
      <c r="K43" s="19">
        <v>25</v>
      </c>
      <c r="L43" s="19">
        <f>G43*H43+I43+J43+K43</f>
        <v>701</v>
      </c>
      <c r="M43" s="61"/>
      <c r="N43" s="56" t="s">
        <v>33</v>
      </c>
    </row>
    <row r="44" spans="1:14">
      <c r="A44" s="20">
        <f t="shared" si="0"/>
        <v>41</v>
      </c>
      <c r="B44" s="18" t="s">
        <v>202</v>
      </c>
      <c r="C44" s="18" t="s">
        <v>205</v>
      </c>
      <c r="D44" s="18" t="s">
        <v>206</v>
      </c>
      <c r="E44" s="46" t="s">
        <v>11</v>
      </c>
      <c r="F44" s="18" t="s">
        <v>19</v>
      </c>
      <c r="G44" s="18">
        <v>14</v>
      </c>
      <c r="H44" s="19">
        <f>VLOOKUP(F44,'[1]GOPAL ZARDA'!$C$4:$E$145,3,FALSE)</f>
        <v>87</v>
      </c>
      <c r="I44" s="19">
        <v>0</v>
      </c>
      <c r="J44" s="19">
        <f>G44*23</f>
        <v>322</v>
      </c>
      <c r="K44" s="19">
        <v>25</v>
      </c>
      <c r="L44" s="19">
        <f>G44*H44+I44+J44+K44</f>
        <v>1565</v>
      </c>
      <c r="M44" s="61"/>
      <c r="N44" s="56" t="s">
        <v>85</v>
      </c>
    </row>
    <row r="45" spans="1:14">
      <c r="A45" s="20">
        <f t="shared" si="0"/>
        <v>42</v>
      </c>
      <c r="B45" s="18" t="s">
        <v>202</v>
      </c>
      <c r="C45" s="18" t="s">
        <v>207</v>
      </c>
      <c r="D45" s="18" t="s">
        <v>208</v>
      </c>
      <c r="E45" s="46" t="s">
        <v>11</v>
      </c>
      <c r="F45" s="18" t="s">
        <v>14</v>
      </c>
      <c r="G45" s="18">
        <v>6</v>
      </c>
      <c r="H45" s="19">
        <f>VLOOKUP(F45,'[1]GOPAL ZARDA'!$C$4:$E$145,3,FALSE)</f>
        <v>70</v>
      </c>
      <c r="I45" s="19">
        <v>0</v>
      </c>
      <c r="J45" s="19">
        <f>G45*23</f>
        <v>138</v>
      </c>
      <c r="K45" s="19">
        <v>25</v>
      </c>
      <c r="L45" s="19">
        <f>G45*H45+I45+J45+K45</f>
        <v>583</v>
      </c>
      <c r="M45" s="61"/>
      <c r="N45" s="56" t="s">
        <v>101</v>
      </c>
    </row>
    <row r="46" spans="1:14">
      <c r="A46" s="20">
        <f t="shared" si="0"/>
        <v>43</v>
      </c>
      <c r="B46" s="18" t="s">
        <v>202</v>
      </c>
      <c r="C46" s="18" t="s">
        <v>209</v>
      </c>
      <c r="D46" s="18" t="s">
        <v>210</v>
      </c>
      <c r="E46" s="46" t="s">
        <v>11</v>
      </c>
      <c r="F46" s="18" t="s">
        <v>18</v>
      </c>
      <c r="G46" s="18">
        <v>2</v>
      </c>
      <c r="H46" s="19">
        <f>VLOOKUP(F46,'[1]GOPAL ZARDA'!$C$4:$E$145,3,FALSE)</f>
        <v>78</v>
      </c>
      <c r="I46" s="19">
        <v>0</v>
      </c>
      <c r="J46" s="19">
        <f>G46*23</f>
        <v>46</v>
      </c>
      <c r="K46" s="19">
        <v>25</v>
      </c>
      <c r="L46" s="19">
        <f>G46*H46+I46+J46+K46</f>
        <v>227</v>
      </c>
      <c r="M46" s="61"/>
      <c r="N46" s="56" t="s">
        <v>65</v>
      </c>
    </row>
    <row r="47" spans="1:14">
      <c r="A47" s="20">
        <f t="shared" si="0"/>
        <v>44</v>
      </c>
      <c r="B47" s="18" t="s">
        <v>202</v>
      </c>
      <c r="C47" s="18" t="s">
        <v>211</v>
      </c>
      <c r="D47" s="18" t="s">
        <v>212</v>
      </c>
      <c r="E47" s="46" t="s">
        <v>11</v>
      </c>
      <c r="F47" s="18" t="s">
        <v>18</v>
      </c>
      <c r="G47" s="18">
        <v>1</v>
      </c>
      <c r="H47" s="19">
        <f>VLOOKUP(F47,'[1]GOPAL ZARDA'!$C$4:$E$145,3,FALSE)</f>
        <v>78</v>
      </c>
      <c r="I47" s="19">
        <v>0</v>
      </c>
      <c r="J47" s="19">
        <f>G47*23</f>
        <v>23</v>
      </c>
      <c r="K47" s="19">
        <v>25</v>
      </c>
      <c r="L47" s="19">
        <f>G47*H47+I47+J47+K47</f>
        <v>126</v>
      </c>
      <c r="M47" s="61"/>
      <c r="N47" s="56" t="s">
        <v>65</v>
      </c>
    </row>
    <row r="48" spans="1:14">
      <c r="A48" s="20">
        <f t="shared" si="0"/>
        <v>45</v>
      </c>
      <c r="B48" s="18" t="s">
        <v>202</v>
      </c>
      <c r="C48" s="18" t="s">
        <v>213</v>
      </c>
      <c r="D48" s="18" t="s">
        <v>214</v>
      </c>
      <c r="E48" s="46" t="s">
        <v>11</v>
      </c>
      <c r="F48" s="18" t="s">
        <v>13</v>
      </c>
      <c r="G48" s="18">
        <v>8</v>
      </c>
      <c r="H48" s="19">
        <f>VLOOKUP(F48,'[1]GOPAL ZARDA'!$C$4:$E$145,3,FALSE)</f>
        <v>63</v>
      </c>
      <c r="I48" s="19">
        <v>0</v>
      </c>
      <c r="J48" s="19">
        <f>G48*23</f>
        <v>184</v>
      </c>
      <c r="K48" s="19">
        <v>25</v>
      </c>
      <c r="L48" s="19">
        <f>G48*H48+I48+J48+K48</f>
        <v>713</v>
      </c>
      <c r="M48" s="61"/>
      <c r="N48" s="57" t="s">
        <v>35</v>
      </c>
    </row>
    <row r="49" spans="1:14">
      <c r="A49" s="20">
        <f t="shared" si="0"/>
        <v>46</v>
      </c>
      <c r="B49" s="18" t="s">
        <v>202</v>
      </c>
      <c r="C49" s="18" t="s">
        <v>215</v>
      </c>
      <c r="D49" s="18" t="s">
        <v>216</v>
      </c>
      <c r="E49" s="46" t="s">
        <v>11</v>
      </c>
      <c r="F49" s="18" t="s">
        <v>13</v>
      </c>
      <c r="G49" s="18">
        <v>4</v>
      </c>
      <c r="H49" s="19">
        <f>VLOOKUP(F49,'[1]GOPAL ZARDA'!$C$4:$E$145,3,FALSE)</f>
        <v>63</v>
      </c>
      <c r="I49" s="19">
        <v>0</v>
      </c>
      <c r="J49" s="19">
        <f>G49*23</f>
        <v>92</v>
      </c>
      <c r="K49" s="19">
        <v>25</v>
      </c>
      <c r="L49" s="19">
        <f>G49*H49+I49+J49+K49</f>
        <v>369</v>
      </c>
      <c r="M49" s="61"/>
      <c r="N49" s="57" t="s">
        <v>35</v>
      </c>
    </row>
    <row r="50" spans="1:14">
      <c r="A50" s="20">
        <f t="shared" si="0"/>
        <v>47</v>
      </c>
      <c r="B50" s="18" t="s">
        <v>202</v>
      </c>
      <c r="C50" s="18" t="s">
        <v>217</v>
      </c>
      <c r="D50" s="18" t="s">
        <v>218</v>
      </c>
      <c r="E50" s="46" t="s">
        <v>11</v>
      </c>
      <c r="F50" s="18" t="s">
        <v>13</v>
      </c>
      <c r="G50" s="18">
        <v>1</v>
      </c>
      <c r="H50" s="19">
        <f>VLOOKUP(F50,'[1]GOPAL ZARDA'!$C$4:$E$145,3,FALSE)</f>
        <v>63</v>
      </c>
      <c r="I50" s="19">
        <v>0</v>
      </c>
      <c r="J50" s="19">
        <f>G50*23</f>
        <v>23</v>
      </c>
      <c r="K50" s="19">
        <v>25</v>
      </c>
      <c r="L50" s="19">
        <f>G50*H50+I50+J50+K50</f>
        <v>111</v>
      </c>
      <c r="M50" s="61"/>
      <c r="N50" s="57" t="s">
        <v>35</v>
      </c>
    </row>
    <row r="51" spans="1:14">
      <c r="A51" s="20">
        <f t="shared" si="0"/>
        <v>48</v>
      </c>
      <c r="B51" s="18" t="s">
        <v>202</v>
      </c>
      <c r="C51" s="18" t="s">
        <v>219</v>
      </c>
      <c r="D51" s="18" t="s">
        <v>220</v>
      </c>
      <c r="E51" s="46" t="s">
        <v>11</v>
      </c>
      <c r="F51" s="18" t="s">
        <v>105</v>
      </c>
      <c r="G51" s="18">
        <v>7</v>
      </c>
      <c r="H51" s="19">
        <f>VLOOKUP(F51,'[1]GOPAL ZARDA'!$C$4:$E$145,3,FALSE)</f>
        <v>103</v>
      </c>
      <c r="I51" s="19">
        <v>0</v>
      </c>
      <c r="J51" s="19">
        <f>G51*23</f>
        <v>161</v>
      </c>
      <c r="K51" s="19">
        <v>25</v>
      </c>
      <c r="L51" s="19">
        <f>G51*H51+I51+J51+K51</f>
        <v>907</v>
      </c>
      <c r="M51" s="61"/>
      <c r="N51" s="56" t="s">
        <v>106</v>
      </c>
    </row>
    <row r="52" spans="1:14" ht="30">
      <c r="A52" s="20">
        <f t="shared" si="0"/>
        <v>49</v>
      </c>
      <c r="B52" s="18" t="s">
        <v>221</v>
      </c>
      <c r="C52" s="18" t="s">
        <v>222</v>
      </c>
      <c r="D52" s="18" t="s">
        <v>223</v>
      </c>
      <c r="E52" s="46" t="s">
        <v>11</v>
      </c>
      <c r="F52" s="18" t="s">
        <v>92</v>
      </c>
      <c r="G52" s="18">
        <v>2</v>
      </c>
      <c r="H52" s="19">
        <f>VLOOKUP(F52,'[1]GOPAL ZARDA'!$C$4:$E$145,3,FALSE)</f>
        <v>150</v>
      </c>
      <c r="I52" s="19">
        <v>0</v>
      </c>
      <c r="J52" s="19">
        <f>G52*23</f>
        <v>46</v>
      </c>
      <c r="K52" s="19">
        <v>25</v>
      </c>
      <c r="L52" s="19">
        <f>8*H52+I52+J52+K52</f>
        <v>1271</v>
      </c>
      <c r="M52" s="61" t="s">
        <v>107</v>
      </c>
      <c r="N52" s="56" t="s">
        <v>93</v>
      </c>
    </row>
    <row r="53" spans="1:14">
      <c r="A53" s="20">
        <f t="shared" si="0"/>
        <v>50</v>
      </c>
      <c r="B53" s="18" t="s">
        <v>224</v>
      </c>
      <c r="C53" s="18" t="s">
        <v>225</v>
      </c>
      <c r="D53" s="18" t="s">
        <v>226</v>
      </c>
      <c r="E53" s="46" t="s">
        <v>11</v>
      </c>
      <c r="F53" s="18" t="s">
        <v>103</v>
      </c>
      <c r="G53" s="18">
        <v>6</v>
      </c>
      <c r="H53" s="19">
        <f>VLOOKUP(F53,'[1]GOPAL ZARDA'!$C$4:$E$145,3,FALSE)</f>
        <v>117</v>
      </c>
      <c r="I53" s="19">
        <v>0</v>
      </c>
      <c r="J53" s="19">
        <f>G53*23</f>
        <v>138</v>
      </c>
      <c r="K53" s="19">
        <v>25</v>
      </c>
      <c r="L53" s="19">
        <f>G53*H53+I53+J53+K53</f>
        <v>865</v>
      </c>
      <c r="M53" s="61"/>
      <c r="N53" s="56" t="s">
        <v>104</v>
      </c>
    </row>
    <row r="54" spans="1:14">
      <c r="A54" s="20">
        <f t="shared" si="0"/>
        <v>51</v>
      </c>
      <c r="B54" s="18" t="s">
        <v>224</v>
      </c>
      <c r="C54" s="18" t="s">
        <v>227</v>
      </c>
      <c r="D54" s="18" t="s">
        <v>228</v>
      </c>
      <c r="E54" s="46" t="s">
        <v>11</v>
      </c>
      <c r="F54" s="18" t="s">
        <v>39</v>
      </c>
      <c r="G54" s="18">
        <v>10</v>
      </c>
      <c r="H54" s="19">
        <f>VLOOKUP(F54,'[1]GOPAL ZARDA'!$C$4:$E$145,3,FALSE)</f>
        <v>51</v>
      </c>
      <c r="I54" s="19">
        <v>0</v>
      </c>
      <c r="J54" s="19">
        <f>G54*23</f>
        <v>230</v>
      </c>
      <c r="K54" s="19">
        <v>25</v>
      </c>
      <c r="L54" s="19">
        <f>G54*H54+I54+J54+K54</f>
        <v>765</v>
      </c>
      <c r="M54" s="61"/>
      <c r="N54" s="56" t="s">
        <v>40</v>
      </c>
    </row>
    <row r="55" spans="1:14">
      <c r="A55" s="20">
        <f t="shared" si="0"/>
        <v>52</v>
      </c>
      <c r="B55" s="18" t="s">
        <v>224</v>
      </c>
      <c r="C55" s="18" t="s">
        <v>229</v>
      </c>
      <c r="D55" s="18" t="s">
        <v>230</v>
      </c>
      <c r="E55" s="46" t="s">
        <v>11</v>
      </c>
      <c r="F55" s="18" t="s">
        <v>17</v>
      </c>
      <c r="G55" s="18">
        <v>7</v>
      </c>
      <c r="H55" s="19">
        <f>VLOOKUP(F55,'[1]GOPAL ZARDA'!$C$4:$E$145,3,FALSE)</f>
        <v>113</v>
      </c>
      <c r="I55" s="19">
        <v>0</v>
      </c>
      <c r="J55" s="19">
        <f>G55*23</f>
        <v>161</v>
      </c>
      <c r="K55" s="19">
        <v>25</v>
      </c>
      <c r="L55" s="19">
        <f>G55*H55+I55+J55+K55</f>
        <v>977</v>
      </c>
      <c r="M55" s="61"/>
      <c r="N55" s="56" t="s">
        <v>54</v>
      </c>
    </row>
    <row r="56" spans="1:14">
      <c r="A56" s="20">
        <f t="shared" si="0"/>
        <v>53</v>
      </c>
      <c r="B56" s="18" t="s">
        <v>224</v>
      </c>
      <c r="C56" s="18" t="s">
        <v>231</v>
      </c>
      <c r="D56" s="18" t="s">
        <v>232</v>
      </c>
      <c r="E56" s="46" t="s">
        <v>11</v>
      </c>
      <c r="F56" s="18" t="s">
        <v>17</v>
      </c>
      <c r="G56" s="18">
        <v>1</v>
      </c>
      <c r="H56" s="19">
        <f>VLOOKUP(F56,'[1]GOPAL ZARDA'!$C$4:$E$145,3,FALSE)</f>
        <v>113</v>
      </c>
      <c r="I56" s="19">
        <v>0</v>
      </c>
      <c r="J56" s="19">
        <f>G56*23</f>
        <v>23</v>
      </c>
      <c r="K56" s="19">
        <v>25</v>
      </c>
      <c r="L56" s="19">
        <f>G56*H56+I56+J56+K56</f>
        <v>161</v>
      </c>
      <c r="M56" s="61"/>
      <c r="N56" s="56" t="s">
        <v>100</v>
      </c>
    </row>
    <row r="57" spans="1:14">
      <c r="A57" s="20">
        <f t="shared" si="0"/>
        <v>54</v>
      </c>
      <c r="B57" s="18" t="s">
        <v>224</v>
      </c>
      <c r="C57" s="18" t="s">
        <v>233</v>
      </c>
      <c r="D57" s="18" t="s">
        <v>234</v>
      </c>
      <c r="E57" s="46" t="s">
        <v>11</v>
      </c>
      <c r="F57" s="18" t="s">
        <v>25</v>
      </c>
      <c r="G57" s="18">
        <v>10</v>
      </c>
      <c r="H57" s="19">
        <f>VLOOKUP(F57,'[1]GOPAL ZARDA'!$C$4:$E$145,3,FALSE)</f>
        <v>70</v>
      </c>
      <c r="I57" s="19">
        <v>0</v>
      </c>
      <c r="J57" s="19">
        <f>G57*23</f>
        <v>230</v>
      </c>
      <c r="K57" s="19">
        <v>25</v>
      </c>
      <c r="L57" s="19">
        <f>G57*H57+I57+J57+K57</f>
        <v>955</v>
      </c>
      <c r="M57" s="61"/>
      <c r="N57" s="56" t="s">
        <v>235</v>
      </c>
    </row>
    <row r="58" spans="1:14">
      <c r="A58" s="20">
        <f t="shared" si="0"/>
        <v>55</v>
      </c>
      <c r="B58" s="18" t="s">
        <v>236</v>
      </c>
      <c r="C58" s="18" t="s">
        <v>237</v>
      </c>
      <c r="D58" s="18" t="s">
        <v>238</v>
      </c>
      <c r="E58" s="46" t="s">
        <v>11</v>
      </c>
      <c r="F58" s="18" t="s">
        <v>16</v>
      </c>
      <c r="G58" s="18">
        <v>3</v>
      </c>
      <c r="H58" s="19">
        <f>VLOOKUP(F58,'[1]GOPAL ZARDA'!$C$4:$E$145,3,FALSE)</f>
        <v>78</v>
      </c>
      <c r="I58" s="19">
        <v>0</v>
      </c>
      <c r="J58" s="19">
        <f>G58*23</f>
        <v>69</v>
      </c>
      <c r="K58" s="19">
        <v>25</v>
      </c>
      <c r="L58" s="19">
        <f>G58*H58+I58+J58+K58</f>
        <v>328</v>
      </c>
      <c r="M58" s="61"/>
      <c r="N58" s="56" t="s">
        <v>48</v>
      </c>
    </row>
    <row r="59" spans="1:14">
      <c r="A59" s="20">
        <f t="shared" si="0"/>
        <v>56</v>
      </c>
      <c r="B59" s="18" t="s">
        <v>236</v>
      </c>
      <c r="C59" s="18" t="s">
        <v>239</v>
      </c>
      <c r="D59" s="18" t="s">
        <v>240</v>
      </c>
      <c r="E59" s="46" t="s">
        <v>11</v>
      </c>
      <c r="F59" s="18" t="s">
        <v>16</v>
      </c>
      <c r="G59" s="18">
        <v>10</v>
      </c>
      <c r="H59" s="19">
        <f>VLOOKUP(F59,'[1]GOPAL ZARDA'!$C$4:$E$145,3,FALSE)</f>
        <v>78</v>
      </c>
      <c r="I59" s="19">
        <v>0</v>
      </c>
      <c r="J59" s="19">
        <f>G59*23</f>
        <v>230</v>
      </c>
      <c r="K59" s="19">
        <v>25</v>
      </c>
      <c r="L59" s="19">
        <f>G59*H59+I59+J59+K59</f>
        <v>1035</v>
      </c>
      <c r="M59" s="61"/>
      <c r="N59" s="56" t="s">
        <v>67</v>
      </c>
    </row>
    <row r="60" spans="1:14">
      <c r="A60" s="20">
        <f t="shared" si="0"/>
        <v>57</v>
      </c>
      <c r="B60" s="18" t="s">
        <v>236</v>
      </c>
      <c r="C60" s="18" t="s">
        <v>241</v>
      </c>
      <c r="D60" s="18" t="s">
        <v>242</v>
      </c>
      <c r="E60" s="46" t="s">
        <v>11</v>
      </c>
      <c r="F60" s="18" t="s">
        <v>16</v>
      </c>
      <c r="G60" s="18">
        <v>2</v>
      </c>
      <c r="H60" s="19">
        <f>VLOOKUP(F60,'[1]GOPAL ZARDA'!$C$4:$E$145,3,FALSE)</f>
        <v>78</v>
      </c>
      <c r="I60" s="19">
        <v>0</v>
      </c>
      <c r="J60" s="19">
        <f>G60*23</f>
        <v>46</v>
      </c>
      <c r="K60" s="19">
        <v>25</v>
      </c>
      <c r="L60" s="19">
        <f>G60*H60+I60+J60+K60</f>
        <v>227</v>
      </c>
      <c r="M60" s="61"/>
      <c r="N60" s="56" t="s">
        <v>67</v>
      </c>
    </row>
    <row r="61" spans="1:14">
      <c r="A61" s="20">
        <f t="shared" si="0"/>
        <v>58</v>
      </c>
      <c r="B61" s="18" t="s">
        <v>236</v>
      </c>
      <c r="C61" s="18" t="s">
        <v>243</v>
      </c>
      <c r="D61" s="18" t="s">
        <v>244</v>
      </c>
      <c r="E61" s="46" t="s">
        <v>11</v>
      </c>
      <c r="F61" s="18" t="s">
        <v>19</v>
      </c>
      <c r="G61" s="18">
        <v>1</v>
      </c>
      <c r="H61" s="19">
        <f>VLOOKUP(F61,'[1]GOPAL ZARDA'!$C$4:$E$145,3,FALSE)</f>
        <v>87</v>
      </c>
      <c r="I61" s="19">
        <v>0</v>
      </c>
      <c r="J61" s="19">
        <f>G61*23</f>
        <v>23</v>
      </c>
      <c r="K61" s="19">
        <v>25</v>
      </c>
      <c r="L61" s="19">
        <f>G61*H61+I61+J61+K61</f>
        <v>135</v>
      </c>
      <c r="M61" s="61"/>
      <c r="N61" s="56" t="s">
        <v>59</v>
      </c>
    </row>
    <row r="62" spans="1:14">
      <c r="A62" s="20">
        <f t="shared" si="0"/>
        <v>59</v>
      </c>
      <c r="B62" s="18" t="s">
        <v>236</v>
      </c>
      <c r="C62" s="18" t="s">
        <v>245</v>
      </c>
      <c r="D62" s="18" t="s">
        <v>246</v>
      </c>
      <c r="E62" s="46" t="s">
        <v>11</v>
      </c>
      <c r="F62" s="18" t="s">
        <v>19</v>
      </c>
      <c r="G62" s="18">
        <v>1</v>
      </c>
      <c r="H62" s="19">
        <f>VLOOKUP(F62,'[1]GOPAL ZARDA'!$C$4:$E$145,3,FALSE)</f>
        <v>87</v>
      </c>
      <c r="I62" s="19">
        <v>0</v>
      </c>
      <c r="J62" s="19">
        <f>G62*23</f>
        <v>23</v>
      </c>
      <c r="K62" s="19">
        <v>25</v>
      </c>
      <c r="L62" s="19">
        <f>G62*H62+I62+J62+K62</f>
        <v>135</v>
      </c>
      <c r="M62" s="61"/>
      <c r="N62" s="56" t="s">
        <v>85</v>
      </c>
    </row>
    <row r="63" spans="1:14">
      <c r="A63" s="20">
        <f t="shared" si="0"/>
        <v>60</v>
      </c>
      <c r="B63" s="18" t="s">
        <v>236</v>
      </c>
      <c r="C63" s="18" t="s">
        <v>247</v>
      </c>
      <c r="D63" s="18" t="s">
        <v>248</v>
      </c>
      <c r="E63" s="46" t="s">
        <v>11</v>
      </c>
      <c r="F63" s="18" t="s">
        <v>17</v>
      </c>
      <c r="G63" s="18">
        <v>15</v>
      </c>
      <c r="H63" s="19">
        <f>VLOOKUP(F63,'[1]GOPAL ZARDA'!$C$4:$E$145,3,FALSE)</f>
        <v>113</v>
      </c>
      <c r="I63" s="19">
        <v>0</v>
      </c>
      <c r="J63" s="19">
        <f>G63*23</f>
        <v>345</v>
      </c>
      <c r="K63" s="19">
        <v>25</v>
      </c>
      <c r="L63" s="19">
        <f>G63*H63+I63+J63+K63</f>
        <v>2065</v>
      </c>
      <c r="M63" s="61"/>
      <c r="N63" s="56" t="s">
        <v>54</v>
      </c>
    </row>
    <row r="64" spans="1:14">
      <c r="A64" s="20">
        <f t="shared" si="0"/>
        <v>61</v>
      </c>
      <c r="B64" s="18" t="s">
        <v>236</v>
      </c>
      <c r="C64" s="18" t="s">
        <v>249</v>
      </c>
      <c r="D64" s="18" t="s">
        <v>250</v>
      </c>
      <c r="E64" s="46" t="s">
        <v>11</v>
      </c>
      <c r="F64" s="18" t="s">
        <v>73</v>
      </c>
      <c r="G64" s="18">
        <v>5</v>
      </c>
      <c r="H64" s="19">
        <f>VLOOKUP(F64,'[1]GOPAL ZARDA'!$C$4:$E$145,3,FALSE)</f>
        <v>225</v>
      </c>
      <c r="I64" s="19">
        <v>0</v>
      </c>
      <c r="J64" s="19">
        <f>G64*23</f>
        <v>115</v>
      </c>
      <c r="K64" s="19">
        <v>25</v>
      </c>
      <c r="L64" s="19">
        <f>G64*H64+I64+J64+K64</f>
        <v>1265</v>
      </c>
      <c r="M64" s="61"/>
      <c r="N64" s="56" t="s">
        <v>74</v>
      </c>
    </row>
    <row r="65" spans="1:14">
      <c r="A65" s="20">
        <f t="shared" si="0"/>
        <v>62</v>
      </c>
      <c r="B65" s="18" t="s">
        <v>236</v>
      </c>
      <c r="C65" s="18" t="s">
        <v>251</v>
      </c>
      <c r="D65" s="18" t="s">
        <v>252</v>
      </c>
      <c r="E65" s="46" t="s">
        <v>11</v>
      </c>
      <c r="F65" s="18" t="s">
        <v>66</v>
      </c>
      <c r="G65" s="18">
        <v>12</v>
      </c>
      <c r="H65" s="19">
        <f>VLOOKUP(F65,'[1]GOPAL ZARDA'!$C$4:$E$145,3,FALSE)</f>
        <v>146</v>
      </c>
      <c r="I65" s="19">
        <v>0</v>
      </c>
      <c r="J65" s="19">
        <f>G65*23</f>
        <v>276</v>
      </c>
      <c r="K65" s="19">
        <v>25</v>
      </c>
      <c r="L65" s="19">
        <f>G65*H65+I65+J65+K65</f>
        <v>2053</v>
      </c>
      <c r="M65" s="61"/>
      <c r="N65" s="56" t="s">
        <v>253</v>
      </c>
    </row>
    <row r="66" spans="1:14">
      <c r="A66" s="20">
        <f t="shared" si="0"/>
        <v>63</v>
      </c>
      <c r="B66" s="18" t="s">
        <v>236</v>
      </c>
      <c r="C66" s="18" t="s">
        <v>254</v>
      </c>
      <c r="D66" s="18" t="s">
        <v>255</v>
      </c>
      <c r="E66" s="46" t="s">
        <v>11</v>
      </c>
      <c r="F66" s="18" t="s">
        <v>66</v>
      </c>
      <c r="G66" s="18">
        <v>7</v>
      </c>
      <c r="H66" s="19">
        <f>VLOOKUP(F66,'[1]GOPAL ZARDA'!$C$4:$E$145,3,FALSE)</f>
        <v>146</v>
      </c>
      <c r="I66" s="19">
        <v>0</v>
      </c>
      <c r="J66" s="19">
        <f>G66*23</f>
        <v>161</v>
      </c>
      <c r="K66" s="19">
        <v>25</v>
      </c>
      <c r="L66" s="19">
        <f>G66*H66+I66+J66+K66</f>
        <v>1208</v>
      </c>
      <c r="M66" s="61"/>
      <c r="N66" s="56" t="s">
        <v>75</v>
      </c>
    </row>
    <row r="67" spans="1:14">
      <c r="A67" s="20">
        <f t="shared" si="0"/>
        <v>64</v>
      </c>
      <c r="B67" s="18" t="s">
        <v>256</v>
      </c>
      <c r="C67" s="18" t="s">
        <v>257</v>
      </c>
      <c r="D67" s="18" t="s">
        <v>258</v>
      </c>
      <c r="E67" s="46" t="s">
        <v>11</v>
      </c>
      <c r="F67" s="18" t="s">
        <v>19</v>
      </c>
      <c r="G67" s="18">
        <v>15</v>
      </c>
      <c r="H67" s="19">
        <f>VLOOKUP(F67,'[1]GOPAL ZARDA'!$C$4:$E$145,3,FALSE)</f>
        <v>87</v>
      </c>
      <c r="I67" s="19">
        <v>0</v>
      </c>
      <c r="J67" s="19">
        <f>G67*23</f>
        <v>345</v>
      </c>
      <c r="K67" s="19">
        <v>25</v>
      </c>
      <c r="L67" s="19">
        <f>G67*H67+I67+J67+K67</f>
        <v>1675</v>
      </c>
      <c r="M67" s="61"/>
      <c r="N67" s="56" t="s">
        <v>85</v>
      </c>
    </row>
    <row r="68" spans="1:14">
      <c r="A68" s="20">
        <f t="shared" si="0"/>
        <v>65</v>
      </c>
      <c r="B68" s="18" t="s">
        <v>259</v>
      </c>
      <c r="C68" s="18" t="s">
        <v>260</v>
      </c>
      <c r="D68" s="18" t="s">
        <v>261</v>
      </c>
      <c r="E68" s="46" t="s">
        <v>11</v>
      </c>
      <c r="F68" s="18" t="s">
        <v>262</v>
      </c>
      <c r="G68" s="18">
        <v>10</v>
      </c>
      <c r="H68" s="19">
        <f>VLOOKUP(F68,'[1]GOPAL ZARDA'!$C$4:$E$145,3,FALSE)</f>
        <v>70</v>
      </c>
      <c r="I68" s="19">
        <v>0</v>
      </c>
      <c r="J68" s="19">
        <f>G68*23</f>
        <v>230</v>
      </c>
      <c r="K68" s="19">
        <v>25</v>
      </c>
      <c r="L68" s="19">
        <f>G68*H68+I68+J68+K68</f>
        <v>955</v>
      </c>
      <c r="M68" s="61"/>
      <c r="N68" s="57" t="s">
        <v>263</v>
      </c>
    </row>
    <row r="69" spans="1:14">
      <c r="A69" s="20">
        <f t="shared" si="0"/>
        <v>66</v>
      </c>
      <c r="B69" s="18" t="s">
        <v>259</v>
      </c>
      <c r="C69" s="18" t="s">
        <v>264</v>
      </c>
      <c r="D69" s="18" t="s">
        <v>265</v>
      </c>
      <c r="E69" s="46" t="s">
        <v>11</v>
      </c>
      <c r="F69" s="18" t="s">
        <v>63</v>
      </c>
      <c r="G69" s="18">
        <v>8</v>
      </c>
      <c r="H69" s="19">
        <f>VLOOKUP(F69,'[1]GOPAL ZARDA'!$C$4:$E$145,3,FALSE)</f>
        <v>90</v>
      </c>
      <c r="I69" s="19">
        <v>0</v>
      </c>
      <c r="J69" s="19">
        <f>G69*23</f>
        <v>184</v>
      </c>
      <c r="K69" s="19">
        <v>25</v>
      </c>
      <c r="L69" s="19">
        <f>G69*H69+I69+J69+K69</f>
        <v>929</v>
      </c>
      <c r="M69" s="61"/>
      <c r="N69" s="56" t="s">
        <v>64</v>
      </c>
    </row>
    <row r="70" spans="1:14">
      <c r="A70" s="20">
        <f t="shared" ref="A70:A133" si="1">A69+1</f>
        <v>67</v>
      </c>
      <c r="B70" s="18" t="s">
        <v>259</v>
      </c>
      <c r="C70" s="18" t="s">
        <v>266</v>
      </c>
      <c r="D70" s="18" t="s">
        <v>267</v>
      </c>
      <c r="E70" s="46" t="s">
        <v>11</v>
      </c>
      <c r="F70" s="18" t="s">
        <v>63</v>
      </c>
      <c r="G70" s="18">
        <v>2</v>
      </c>
      <c r="H70" s="19">
        <f>VLOOKUP(F70,'[1]GOPAL ZARDA'!$C$4:$E$145,3,FALSE)</f>
        <v>90</v>
      </c>
      <c r="I70" s="19">
        <v>0</v>
      </c>
      <c r="J70" s="19">
        <f>G70*23</f>
        <v>46</v>
      </c>
      <c r="K70" s="19">
        <v>25</v>
      </c>
      <c r="L70" s="19">
        <f>G70*H70+I70+J70+K70</f>
        <v>251</v>
      </c>
      <c r="M70" s="61"/>
      <c r="N70" s="56" t="s">
        <v>64</v>
      </c>
    </row>
    <row r="71" spans="1:14" ht="30">
      <c r="A71" s="20">
        <f t="shared" si="1"/>
        <v>68</v>
      </c>
      <c r="B71" s="18" t="s">
        <v>259</v>
      </c>
      <c r="C71" s="18" t="s">
        <v>268</v>
      </c>
      <c r="D71" s="18" t="s">
        <v>269</v>
      </c>
      <c r="E71" s="46" t="s">
        <v>11</v>
      </c>
      <c r="F71" s="18" t="s">
        <v>70</v>
      </c>
      <c r="G71" s="18">
        <v>7</v>
      </c>
      <c r="H71" s="19">
        <f>VLOOKUP(F71,'[1]GOPAL ZARDA'!$C$4:$E$145,3,FALSE)</f>
        <v>150</v>
      </c>
      <c r="I71" s="19">
        <v>0</v>
      </c>
      <c r="J71" s="19">
        <f>G71*23</f>
        <v>161</v>
      </c>
      <c r="K71" s="19">
        <v>25</v>
      </c>
      <c r="L71" s="19">
        <f>8*H71+I71+J71+K71</f>
        <v>1386</v>
      </c>
      <c r="M71" s="61" t="s">
        <v>107</v>
      </c>
      <c r="N71" s="56" t="s">
        <v>71</v>
      </c>
    </row>
    <row r="72" spans="1:14">
      <c r="A72" s="20">
        <f t="shared" si="1"/>
        <v>69</v>
      </c>
      <c r="B72" s="18" t="s">
        <v>259</v>
      </c>
      <c r="C72" s="18" t="s">
        <v>270</v>
      </c>
      <c r="D72" s="18" t="s">
        <v>271</v>
      </c>
      <c r="E72" s="46" t="s">
        <v>11</v>
      </c>
      <c r="F72" s="21" t="s">
        <v>61</v>
      </c>
      <c r="G72" s="18">
        <v>34</v>
      </c>
      <c r="H72" s="19">
        <f>VLOOKUP(F72,'[1]GOPAL ZARDA'!$C$4:$E$145,3,FALSE)</f>
        <v>150</v>
      </c>
      <c r="I72" s="19">
        <v>0</v>
      </c>
      <c r="J72" s="19">
        <f>G72*23</f>
        <v>782</v>
      </c>
      <c r="K72" s="19">
        <v>25</v>
      </c>
      <c r="L72" s="19">
        <f>G72*H72+I72+J72+K72</f>
        <v>5907</v>
      </c>
      <c r="M72" s="61"/>
      <c r="N72" s="56" t="s">
        <v>62</v>
      </c>
    </row>
    <row r="73" spans="1:14">
      <c r="A73" s="20">
        <f t="shared" si="1"/>
        <v>70</v>
      </c>
      <c r="B73" s="18" t="s">
        <v>259</v>
      </c>
      <c r="C73" s="18" t="s">
        <v>272</v>
      </c>
      <c r="D73" s="18" t="s">
        <v>273</v>
      </c>
      <c r="E73" s="46" t="s">
        <v>11</v>
      </c>
      <c r="F73" s="18" t="s">
        <v>274</v>
      </c>
      <c r="G73" s="18">
        <v>2</v>
      </c>
      <c r="H73" s="19">
        <f>VLOOKUP(F73,'[1]GOPAL ZARDA'!$C$4:$E$145,3,FALSE)</f>
        <v>70</v>
      </c>
      <c r="I73" s="19">
        <v>0</v>
      </c>
      <c r="J73" s="19">
        <f>G73*23</f>
        <v>46</v>
      </c>
      <c r="K73" s="19">
        <v>25</v>
      </c>
      <c r="L73" s="19">
        <f>G73*H73+I73+J73+K73</f>
        <v>211</v>
      </c>
      <c r="M73" s="61"/>
      <c r="N73" s="57" t="s">
        <v>275</v>
      </c>
    </row>
    <row r="74" spans="1:14">
      <c r="A74" s="20">
        <f t="shared" si="1"/>
        <v>71</v>
      </c>
      <c r="B74" s="18" t="s">
        <v>259</v>
      </c>
      <c r="C74" s="18" t="s">
        <v>276</v>
      </c>
      <c r="D74" s="18" t="s">
        <v>277</v>
      </c>
      <c r="E74" s="46" t="s">
        <v>11</v>
      </c>
      <c r="F74" s="18" t="s">
        <v>274</v>
      </c>
      <c r="G74" s="18">
        <v>1</v>
      </c>
      <c r="H74" s="19">
        <f>VLOOKUP(F74,'[1]GOPAL ZARDA'!$C$4:$E$145,3,FALSE)</f>
        <v>70</v>
      </c>
      <c r="I74" s="19">
        <v>0</v>
      </c>
      <c r="J74" s="19">
        <f>G74*23</f>
        <v>23</v>
      </c>
      <c r="K74" s="19">
        <v>25</v>
      </c>
      <c r="L74" s="19">
        <f>G74*H74+I74+J74+K74</f>
        <v>118</v>
      </c>
      <c r="M74" s="61"/>
      <c r="N74" s="57" t="s">
        <v>275</v>
      </c>
    </row>
    <row r="75" spans="1:14">
      <c r="A75" s="20">
        <f t="shared" si="1"/>
        <v>72</v>
      </c>
      <c r="B75" s="18" t="s">
        <v>259</v>
      </c>
      <c r="C75" s="18" t="s">
        <v>278</v>
      </c>
      <c r="D75" s="18" t="s">
        <v>279</v>
      </c>
      <c r="E75" s="46" t="s">
        <v>11</v>
      </c>
      <c r="F75" s="18" t="s">
        <v>274</v>
      </c>
      <c r="G75" s="18">
        <v>6</v>
      </c>
      <c r="H75" s="19">
        <f>VLOOKUP(F75,'[1]GOPAL ZARDA'!$C$4:$E$145,3,FALSE)</f>
        <v>70</v>
      </c>
      <c r="I75" s="19">
        <v>0</v>
      </c>
      <c r="J75" s="19">
        <f>G75*23</f>
        <v>138</v>
      </c>
      <c r="K75" s="19">
        <v>25</v>
      </c>
      <c r="L75" s="19">
        <f>G75*H75+I75+J75+K75</f>
        <v>583</v>
      </c>
      <c r="M75" s="61"/>
      <c r="N75" s="57" t="s">
        <v>275</v>
      </c>
    </row>
    <row r="76" spans="1:14">
      <c r="A76" s="20">
        <f t="shared" si="1"/>
        <v>73</v>
      </c>
      <c r="B76" s="18" t="s">
        <v>259</v>
      </c>
      <c r="C76" s="18" t="s">
        <v>280</v>
      </c>
      <c r="D76" s="18" t="s">
        <v>281</v>
      </c>
      <c r="E76" s="46" t="s">
        <v>11</v>
      </c>
      <c r="F76" s="18" t="s">
        <v>12</v>
      </c>
      <c r="G76" s="18">
        <v>9</v>
      </c>
      <c r="H76" s="19">
        <f>VLOOKUP(F76,'[1]GOPAL ZARDA'!$C$4:$E$145,3,FALSE)</f>
        <v>70</v>
      </c>
      <c r="I76" s="19">
        <v>0</v>
      </c>
      <c r="J76" s="19">
        <f>G76*23</f>
        <v>207</v>
      </c>
      <c r="K76" s="19">
        <v>25</v>
      </c>
      <c r="L76" s="19">
        <f>G76*H76+I76+J76+K76</f>
        <v>862</v>
      </c>
      <c r="M76" s="61"/>
      <c r="N76" s="57" t="s">
        <v>98</v>
      </c>
    </row>
    <row r="77" spans="1:14">
      <c r="A77" s="20">
        <f t="shared" si="1"/>
        <v>74</v>
      </c>
      <c r="B77" s="18" t="s">
        <v>259</v>
      </c>
      <c r="C77" s="18" t="s">
        <v>282</v>
      </c>
      <c r="D77" s="18" t="s">
        <v>283</v>
      </c>
      <c r="E77" s="46" t="s">
        <v>11</v>
      </c>
      <c r="F77" s="46" t="s">
        <v>96</v>
      </c>
      <c r="G77" s="18">
        <v>12</v>
      </c>
      <c r="H77" s="19">
        <f>VLOOKUP(F77,'[1]GOPAL ZARDA'!$C$4:$E$145,3,FALSE)</f>
        <v>61</v>
      </c>
      <c r="I77" s="19">
        <v>0</v>
      </c>
      <c r="J77" s="19">
        <f>G77*23</f>
        <v>276</v>
      </c>
      <c r="K77" s="19">
        <v>25</v>
      </c>
      <c r="L77" s="19">
        <f>G77*H77+I77+J77+K77</f>
        <v>1033</v>
      </c>
      <c r="M77" s="61"/>
      <c r="N77" s="56" t="s">
        <v>97</v>
      </c>
    </row>
    <row r="78" spans="1:14">
      <c r="A78" s="20">
        <f t="shared" si="1"/>
        <v>75</v>
      </c>
      <c r="B78" s="18" t="s">
        <v>259</v>
      </c>
      <c r="C78" s="18" t="s">
        <v>284</v>
      </c>
      <c r="D78" s="18" t="s">
        <v>285</v>
      </c>
      <c r="E78" s="46" t="s">
        <v>11</v>
      </c>
      <c r="F78" s="18" t="s">
        <v>14</v>
      </c>
      <c r="G78" s="18">
        <v>1</v>
      </c>
      <c r="H78" s="19">
        <f>VLOOKUP(F78,'[1]GOPAL ZARDA'!$C$4:$E$145,3,FALSE)</f>
        <v>70</v>
      </c>
      <c r="I78" s="19">
        <v>0</v>
      </c>
      <c r="J78" s="19">
        <f>G78*23</f>
        <v>23</v>
      </c>
      <c r="K78" s="19">
        <v>25</v>
      </c>
      <c r="L78" s="19">
        <f>G78*H78+I78+J78+K78</f>
        <v>118</v>
      </c>
      <c r="M78" s="61"/>
      <c r="N78" s="56" t="s">
        <v>82</v>
      </c>
    </row>
    <row r="79" spans="1:14">
      <c r="A79" s="20">
        <f t="shared" si="1"/>
        <v>76</v>
      </c>
      <c r="B79" s="18" t="s">
        <v>286</v>
      </c>
      <c r="C79" s="18" t="s">
        <v>287</v>
      </c>
      <c r="D79" s="18" t="s">
        <v>288</v>
      </c>
      <c r="E79" s="46" t="s">
        <v>11</v>
      </c>
      <c r="F79" s="18" t="s">
        <v>26</v>
      </c>
      <c r="G79" s="18">
        <v>3</v>
      </c>
      <c r="H79" s="19">
        <f>VLOOKUP(F79,'[1]GOPAL ZARDA'!$C$4:$E$145,3,FALSE)</f>
        <v>70</v>
      </c>
      <c r="I79" s="19">
        <v>0</v>
      </c>
      <c r="J79" s="19">
        <f>G79*23</f>
        <v>69</v>
      </c>
      <c r="K79" s="19">
        <v>25</v>
      </c>
      <c r="L79" s="19">
        <f>G79*H79+I79+J79+K79</f>
        <v>304</v>
      </c>
      <c r="M79" s="61"/>
      <c r="N79" s="56" t="s">
        <v>289</v>
      </c>
    </row>
    <row r="80" spans="1:14">
      <c r="A80" s="20">
        <f t="shared" si="1"/>
        <v>77</v>
      </c>
      <c r="B80" s="18" t="s">
        <v>286</v>
      </c>
      <c r="C80" s="18" t="s">
        <v>290</v>
      </c>
      <c r="D80" s="18" t="s">
        <v>291</v>
      </c>
      <c r="E80" s="46" t="s">
        <v>11</v>
      </c>
      <c r="F80" s="18" t="s">
        <v>18</v>
      </c>
      <c r="G80" s="18">
        <v>2</v>
      </c>
      <c r="H80" s="19">
        <f>VLOOKUP(F80,'[1]GOPAL ZARDA'!$C$4:$E$145,3,FALSE)</f>
        <v>78</v>
      </c>
      <c r="I80" s="19">
        <v>0</v>
      </c>
      <c r="J80" s="19">
        <f>G80*23</f>
        <v>46</v>
      </c>
      <c r="K80" s="19">
        <v>25</v>
      </c>
      <c r="L80" s="19">
        <f>G80*H80+I80+J80+K80</f>
        <v>227</v>
      </c>
      <c r="M80" s="61"/>
      <c r="N80" s="57" t="s">
        <v>53</v>
      </c>
    </row>
    <row r="81" spans="1:14">
      <c r="A81" s="20">
        <f t="shared" si="1"/>
        <v>78</v>
      </c>
      <c r="B81" s="18" t="s">
        <v>286</v>
      </c>
      <c r="C81" s="18" t="s">
        <v>292</v>
      </c>
      <c r="D81" s="18" t="s">
        <v>293</v>
      </c>
      <c r="E81" s="46" t="s">
        <v>11</v>
      </c>
      <c r="F81" s="18" t="s">
        <v>18</v>
      </c>
      <c r="G81" s="18">
        <v>4</v>
      </c>
      <c r="H81" s="19">
        <f>VLOOKUP(F81,'[1]GOPAL ZARDA'!$C$4:$E$145,3,FALSE)</f>
        <v>78</v>
      </c>
      <c r="I81" s="19">
        <v>0</v>
      </c>
      <c r="J81" s="19">
        <f>G81*23</f>
        <v>92</v>
      </c>
      <c r="K81" s="19">
        <v>25</v>
      </c>
      <c r="L81" s="19">
        <f>G81*H81+I81+J81+K81</f>
        <v>429</v>
      </c>
      <c r="M81" s="61"/>
      <c r="N81" s="57" t="s">
        <v>53</v>
      </c>
    </row>
    <row r="82" spans="1:14">
      <c r="A82" s="20">
        <f t="shared" si="1"/>
        <v>79</v>
      </c>
      <c r="B82" s="18" t="s">
        <v>286</v>
      </c>
      <c r="C82" s="18" t="s">
        <v>294</v>
      </c>
      <c r="D82" s="18" t="s">
        <v>295</v>
      </c>
      <c r="E82" s="46" t="s">
        <v>11</v>
      </c>
      <c r="F82" s="18" t="s">
        <v>15</v>
      </c>
      <c r="G82" s="18">
        <v>4</v>
      </c>
      <c r="H82" s="19">
        <f>VLOOKUP(F82,'[1]GOPAL ZARDA'!$C$4:$E$145,3,FALSE)</f>
        <v>146</v>
      </c>
      <c r="I82" s="19">
        <v>0</v>
      </c>
      <c r="J82" s="19">
        <f>G82*23</f>
        <v>92</v>
      </c>
      <c r="K82" s="19">
        <v>25</v>
      </c>
      <c r="L82" s="19">
        <f>G82*H82+I82+J82+K82</f>
        <v>701</v>
      </c>
      <c r="M82" s="61"/>
      <c r="N82" s="56" t="s">
        <v>33</v>
      </c>
    </row>
    <row r="83" spans="1:14">
      <c r="A83" s="20">
        <f t="shared" si="1"/>
        <v>80</v>
      </c>
      <c r="B83" s="18" t="s">
        <v>286</v>
      </c>
      <c r="C83" s="18" t="s">
        <v>296</v>
      </c>
      <c r="D83" s="18" t="s">
        <v>297</v>
      </c>
      <c r="E83" s="46" t="s">
        <v>11</v>
      </c>
      <c r="F83" s="18" t="s">
        <v>24</v>
      </c>
      <c r="G83" s="18">
        <v>1</v>
      </c>
      <c r="H83" s="19">
        <f>VLOOKUP(F83,'[1]GOPAL ZARDA'!$C$4:$E$145,3,FALSE)</f>
        <v>103</v>
      </c>
      <c r="I83" s="19">
        <v>0</v>
      </c>
      <c r="J83" s="19">
        <f>G83*23</f>
        <v>23</v>
      </c>
      <c r="K83" s="19">
        <v>25</v>
      </c>
      <c r="L83" s="19">
        <f>G83*H83+I83+J83+K83</f>
        <v>151</v>
      </c>
      <c r="M83" s="61"/>
      <c r="N83" s="56" t="s">
        <v>50</v>
      </c>
    </row>
    <row r="84" spans="1:14">
      <c r="A84" s="20">
        <f t="shared" si="1"/>
        <v>81</v>
      </c>
      <c r="B84" s="18" t="s">
        <v>286</v>
      </c>
      <c r="C84" s="18" t="s">
        <v>298</v>
      </c>
      <c r="D84" s="18" t="s">
        <v>299</v>
      </c>
      <c r="E84" s="46" t="s">
        <v>11</v>
      </c>
      <c r="F84" s="18" t="s">
        <v>24</v>
      </c>
      <c r="G84" s="18">
        <v>8</v>
      </c>
      <c r="H84" s="19">
        <f>VLOOKUP(F84,'[1]GOPAL ZARDA'!$C$4:$E$145,3,FALSE)</f>
        <v>103</v>
      </c>
      <c r="I84" s="19">
        <v>0</v>
      </c>
      <c r="J84" s="19">
        <f>G84*23</f>
        <v>184</v>
      </c>
      <c r="K84" s="19">
        <v>25</v>
      </c>
      <c r="L84" s="19">
        <f>G84*H84+I84+J84+K84</f>
        <v>1033</v>
      </c>
      <c r="M84" s="61"/>
      <c r="N84" s="56" t="s">
        <v>50</v>
      </c>
    </row>
    <row r="85" spans="1:14">
      <c r="A85" s="20">
        <f t="shared" si="1"/>
        <v>82</v>
      </c>
      <c r="B85" s="18" t="s">
        <v>286</v>
      </c>
      <c r="C85" s="18" t="s">
        <v>300</v>
      </c>
      <c r="D85" s="18" t="s">
        <v>301</v>
      </c>
      <c r="E85" s="46" t="s">
        <v>11</v>
      </c>
      <c r="F85" s="18" t="s">
        <v>19</v>
      </c>
      <c r="G85" s="18">
        <v>20</v>
      </c>
      <c r="H85" s="19">
        <f>VLOOKUP(F85,'[1]GOPAL ZARDA'!$C$4:$E$145,3,FALSE)</f>
        <v>87</v>
      </c>
      <c r="I85" s="19">
        <v>0</v>
      </c>
      <c r="J85" s="19">
        <f>G85*23</f>
        <v>460</v>
      </c>
      <c r="K85" s="19">
        <v>25</v>
      </c>
      <c r="L85" s="19">
        <f>G85*H85+I85+J85+K85</f>
        <v>2225</v>
      </c>
      <c r="M85" s="61"/>
      <c r="N85" s="56" t="s">
        <v>85</v>
      </c>
    </row>
    <row r="86" spans="1:14">
      <c r="A86" s="20">
        <f t="shared" si="1"/>
        <v>83</v>
      </c>
      <c r="B86" s="18" t="s">
        <v>286</v>
      </c>
      <c r="C86" s="18" t="s">
        <v>302</v>
      </c>
      <c r="D86" s="18" t="s">
        <v>303</v>
      </c>
      <c r="E86" s="46" t="s">
        <v>11</v>
      </c>
      <c r="F86" s="18" t="s">
        <v>15</v>
      </c>
      <c r="G86" s="18">
        <v>1</v>
      </c>
      <c r="H86" s="19">
        <f>VLOOKUP(F86,'[1]GOPAL ZARDA'!$C$4:$E$145,3,FALSE)</f>
        <v>146</v>
      </c>
      <c r="I86" s="19">
        <v>0</v>
      </c>
      <c r="J86" s="19">
        <f>G86*23</f>
        <v>23</v>
      </c>
      <c r="K86" s="19">
        <v>25</v>
      </c>
      <c r="L86" s="19">
        <f>G86*H86+I86+J86+K86</f>
        <v>194</v>
      </c>
      <c r="M86" s="61"/>
      <c r="N86" s="56" t="s">
        <v>33</v>
      </c>
    </row>
    <row r="87" spans="1:14">
      <c r="A87" s="20">
        <f t="shared" si="1"/>
        <v>84</v>
      </c>
      <c r="B87" s="18" t="s">
        <v>304</v>
      </c>
      <c r="C87" s="18" t="s">
        <v>305</v>
      </c>
      <c r="D87" s="18" t="s">
        <v>306</v>
      </c>
      <c r="E87" s="46" t="s">
        <v>11</v>
      </c>
      <c r="F87" s="18" t="s">
        <v>12</v>
      </c>
      <c r="G87" s="18">
        <v>3</v>
      </c>
      <c r="H87" s="19">
        <f>VLOOKUP(F87,'[1]GOPAL ZARDA'!$C$4:$E$145,3,FALSE)</f>
        <v>70</v>
      </c>
      <c r="I87" s="19">
        <v>0</v>
      </c>
      <c r="J87" s="19">
        <f>G87*23</f>
        <v>69</v>
      </c>
      <c r="K87" s="19">
        <v>25</v>
      </c>
      <c r="L87" s="19">
        <f>G87*H87+I87+J87+K87</f>
        <v>304</v>
      </c>
      <c r="M87" s="61"/>
      <c r="N87" s="56" t="s">
        <v>36</v>
      </c>
    </row>
    <row r="88" spans="1:14">
      <c r="A88" s="20">
        <f t="shared" si="1"/>
        <v>85</v>
      </c>
      <c r="B88" s="18" t="s">
        <v>304</v>
      </c>
      <c r="C88" s="18" t="s">
        <v>307</v>
      </c>
      <c r="D88" s="18" t="s">
        <v>308</v>
      </c>
      <c r="E88" s="46" t="s">
        <v>11</v>
      </c>
      <c r="F88" s="18" t="s">
        <v>12</v>
      </c>
      <c r="G88" s="18">
        <v>5</v>
      </c>
      <c r="H88" s="19">
        <f>VLOOKUP(F88,'[1]GOPAL ZARDA'!$C$4:$E$145,3,FALSE)</f>
        <v>70</v>
      </c>
      <c r="I88" s="19">
        <v>0</v>
      </c>
      <c r="J88" s="19">
        <f>G88*23</f>
        <v>115</v>
      </c>
      <c r="K88" s="19">
        <v>25</v>
      </c>
      <c r="L88" s="19">
        <f>G88*H88+I88+J88+K88</f>
        <v>490</v>
      </c>
      <c r="M88" s="61"/>
      <c r="N88" s="56" t="s">
        <v>36</v>
      </c>
    </row>
    <row r="89" spans="1:14">
      <c r="A89" s="20">
        <f t="shared" si="1"/>
        <v>86</v>
      </c>
      <c r="B89" s="18" t="s">
        <v>304</v>
      </c>
      <c r="C89" s="18" t="s">
        <v>309</v>
      </c>
      <c r="D89" s="18" t="s">
        <v>310</v>
      </c>
      <c r="E89" s="46" t="s">
        <v>11</v>
      </c>
      <c r="F89" s="18" t="s">
        <v>28</v>
      </c>
      <c r="G89" s="18">
        <v>8</v>
      </c>
      <c r="H89" s="19">
        <f>VLOOKUP(F89,'[1]GOPAL ZARDA'!$C$4:$E$145,3,FALSE)</f>
        <v>103</v>
      </c>
      <c r="I89" s="19">
        <v>0</v>
      </c>
      <c r="J89" s="19">
        <f>G89*23</f>
        <v>184</v>
      </c>
      <c r="K89" s="19">
        <v>25</v>
      </c>
      <c r="L89" s="19">
        <f>G89*H89+I89+J89+K89</f>
        <v>1033</v>
      </c>
      <c r="M89" s="61"/>
      <c r="N89" s="56" t="s">
        <v>34</v>
      </c>
    </row>
    <row r="90" spans="1:14">
      <c r="A90" s="20">
        <f t="shared" si="1"/>
        <v>87</v>
      </c>
      <c r="B90" s="18" t="s">
        <v>304</v>
      </c>
      <c r="C90" s="18" t="s">
        <v>311</v>
      </c>
      <c r="D90" s="18" t="s">
        <v>312</v>
      </c>
      <c r="E90" s="46" t="s">
        <v>11</v>
      </c>
      <c r="F90" s="18" t="s">
        <v>17</v>
      </c>
      <c r="G90" s="18">
        <v>3</v>
      </c>
      <c r="H90" s="19">
        <f>VLOOKUP(F90,'[1]GOPAL ZARDA'!$C$4:$E$145,3,FALSE)</f>
        <v>113</v>
      </c>
      <c r="I90" s="19">
        <v>0</v>
      </c>
      <c r="J90" s="19">
        <f>G90*23</f>
        <v>69</v>
      </c>
      <c r="K90" s="19">
        <v>25</v>
      </c>
      <c r="L90" s="19">
        <f>G90*H90+I90+J90+K90</f>
        <v>433</v>
      </c>
      <c r="M90" s="61"/>
      <c r="N90" s="56" t="s">
        <v>313</v>
      </c>
    </row>
    <row r="91" spans="1:14">
      <c r="A91" s="20">
        <f t="shared" si="1"/>
        <v>88</v>
      </c>
      <c r="B91" s="18" t="s">
        <v>304</v>
      </c>
      <c r="C91" s="18" t="s">
        <v>314</v>
      </c>
      <c r="D91" s="18" t="s">
        <v>315</v>
      </c>
      <c r="E91" s="46" t="s">
        <v>11</v>
      </c>
      <c r="F91" s="18" t="s">
        <v>17</v>
      </c>
      <c r="G91" s="18">
        <v>1</v>
      </c>
      <c r="H91" s="19">
        <f>VLOOKUP(F91,'[1]GOPAL ZARDA'!$C$4:$E$145,3,FALSE)</f>
        <v>113</v>
      </c>
      <c r="I91" s="19">
        <v>0</v>
      </c>
      <c r="J91" s="19">
        <f>G91*23</f>
        <v>23</v>
      </c>
      <c r="K91" s="19">
        <v>25</v>
      </c>
      <c r="L91" s="19">
        <f>G91*H91+I91+J91+K91</f>
        <v>161</v>
      </c>
      <c r="M91" s="61"/>
      <c r="N91" s="56" t="s">
        <v>313</v>
      </c>
    </row>
    <row r="92" spans="1:14">
      <c r="A92" s="20">
        <f t="shared" si="1"/>
        <v>89</v>
      </c>
      <c r="B92" s="18" t="s">
        <v>316</v>
      </c>
      <c r="C92" s="18" t="s">
        <v>317</v>
      </c>
      <c r="D92" s="18" t="s">
        <v>318</v>
      </c>
      <c r="E92" s="46" t="s">
        <v>11</v>
      </c>
      <c r="F92" s="18" t="s">
        <v>30</v>
      </c>
      <c r="G92" s="18">
        <v>7</v>
      </c>
      <c r="H92" s="19">
        <f>VLOOKUP(F92,'[1]GOPAL ZARDA'!$C$4:$E$145,3,FALSE)</f>
        <v>75</v>
      </c>
      <c r="I92" s="19">
        <v>0</v>
      </c>
      <c r="J92" s="19">
        <f>G92*23</f>
        <v>161</v>
      </c>
      <c r="K92" s="19">
        <v>25</v>
      </c>
      <c r="L92" s="19">
        <f>G92*H92+I92+J92+K92</f>
        <v>711</v>
      </c>
      <c r="M92" s="61"/>
      <c r="N92" s="56" t="s">
        <v>32</v>
      </c>
    </row>
    <row r="93" spans="1:14">
      <c r="A93" s="20">
        <f t="shared" si="1"/>
        <v>90</v>
      </c>
      <c r="B93" s="18" t="s">
        <v>316</v>
      </c>
      <c r="C93" s="18" t="s">
        <v>319</v>
      </c>
      <c r="D93" s="18" t="s">
        <v>320</v>
      </c>
      <c r="E93" s="46" t="s">
        <v>11</v>
      </c>
      <c r="F93" s="18" t="s">
        <v>56</v>
      </c>
      <c r="G93" s="18">
        <v>5</v>
      </c>
      <c r="H93" s="19">
        <f>VLOOKUP(F93,'[1]GOPAL ZARDA'!$C$4:$E$145,3,FALSE)</f>
        <v>70</v>
      </c>
      <c r="I93" s="19">
        <v>0</v>
      </c>
      <c r="J93" s="19">
        <f>G93*23</f>
        <v>115</v>
      </c>
      <c r="K93" s="19">
        <v>25</v>
      </c>
      <c r="L93" s="19">
        <f>G93*H93+I93+J93+K93</f>
        <v>490</v>
      </c>
      <c r="M93" s="61"/>
      <c r="N93" s="56" t="s">
        <v>38</v>
      </c>
    </row>
    <row r="94" spans="1:14">
      <c r="A94" s="20">
        <f t="shared" si="1"/>
        <v>91</v>
      </c>
      <c r="B94" s="18" t="s">
        <v>316</v>
      </c>
      <c r="C94" s="18" t="s">
        <v>321</v>
      </c>
      <c r="D94" s="18" t="s">
        <v>322</v>
      </c>
      <c r="E94" s="46" t="s">
        <v>11</v>
      </c>
      <c r="F94" s="18" t="s">
        <v>18</v>
      </c>
      <c r="G94" s="18">
        <v>12</v>
      </c>
      <c r="H94" s="19">
        <f>VLOOKUP(F94,'[1]GOPAL ZARDA'!$C$4:$E$145,3,FALSE)</f>
        <v>78</v>
      </c>
      <c r="I94" s="19">
        <v>0</v>
      </c>
      <c r="J94" s="19">
        <f>G94*23</f>
        <v>276</v>
      </c>
      <c r="K94" s="19">
        <v>25</v>
      </c>
      <c r="L94" s="19">
        <f>G94*H94+I94+J94+K94</f>
        <v>1237</v>
      </c>
      <c r="M94" s="61"/>
      <c r="N94" s="56" t="s">
        <v>65</v>
      </c>
    </row>
    <row r="95" spans="1:14">
      <c r="A95" s="20">
        <f t="shared" si="1"/>
        <v>92</v>
      </c>
      <c r="B95" s="18" t="s">
        <v>316</v>
      </c>
      <c r="C95" s="18" t="s">
        <v>323</v>
      </c>
      <c r="D95" s="18" t="s">
        <v>324</v>
      </c>
      <c r="E95" s="46" t="s">
        <v>11</v>
      </c>
      <c r="F95" s="18" t="s">
        <v>56</v>
      </c>
      <c r="G95" s="18">
        <v>2</v>
      </c>
      <c r="H95" s="19">
        <f>VLOOKUP(F95,'[1]GOPAL ZARDA'!$C$4:$E$145,3,FALSE)</f>
        <v>70</v>
      </c>
      <c r="I95" s="19">
        <v>0</v>
      </c>
      <c r="J95" s="19">
        <f>G95*23</f>
        <v>46</v>
      </c>
      <c r="K95" s="19">
        <v>25</v>
      </c>
      <c r="L95" s="19">
        <f>G95*H95+I95+J95+K95</f>
        <v>211</v>
      </c>
      <c r="M95" s="61"/>
      <c r="N95" s="56" t="s">
        <v>38</v>
      </c>
    </row>
    <row r="96" spans="1:14">
      <c r="A96" s="20">
        <f t="shared" si="1"/>
        <v>93</v>
      </c>
      <c r="B96" s="18" t="s">
        <v>316</v>
      </c>
      <c r="C96" s="18" t="s">
        <v>325</v>
      </c>
      <c r="D96" s="18" t="s">
        <v>326</v>
      </c>
      <c r="E96" s="46" t="s">
        <v>11</v>
      </c>
      <c r="F96" s="18" t="s">
        <v>14</v>
      </c>
      <c r="G96" s="18">
        <v>2</v>
      </c>
      <c r="H96" s="19">
        <f>VLOOKUP(F96,'[1]GOPAL ZARDA'!$C$4:$E$145,3,FALSE)</f>
        <v>70</v>
      </c>
      <c r="I96" s="19">
        <v>0</v>
      </c>
      <c r="J96" s="19">
        <f>G96*23</f>
        <v>46</v>
      </c>
      <c r="K96" s="19">
        <v>25</v>
      </c>
      <c r="L96" s="19">
        <f>G96*H96+I96+J96+K96</f>
        <v>211</v>
      </c>
      <c r="M96" s="61"/>
      <c r="N96" s="56" t="s">
        <v>82</v>
      </c>
    </row>
    <row r="97" spans="1:14">
      <c r="A97" s="20">
        <f t="shared" si="1"/>
        <v>94</v>
      </c>
      <c r="B97" s="18" t="s">
        <v>316</v>
      </c>
      <c r="C97" s="18" t="s">
        <v>327</v>
      </c>
      <c r="D97" s="18" t="s">
        <v>328</v>
      </c>
      <c r="E97" s="46" t="s">
        <v>11</v>
      </c>
      <c r="F97" s="18" t="s">
        <v>28</v>
      </c>
      <c r="G97" s="18">
        <v>2</v>
      </c>
      <c r="H97" s="19">
        <f>VLOOKUP(F97,'[1]GOPAL ZARDA'!$C$4:$E$145,3,FALSE)</f>
        <v>103</v>
      </c>
      <c r="I97" s="19">
        <v>0</v>
      </c>
      <c r="J97" s="19">
        <f>G97*23</f>
        <v>46</v>
      </c>
      <c r="K97" s="19">
        <v>25</v>
      </c>
      <c r="L97" s="19">
        <f>G97*H97+I97+J97+K97</f>
        <v>277</v>
      </c>
      <c r="M97" s="61"/>
      <c r="N97" s="56" t="s">
        <v>34</v>
      </c>
    </row>
    <row r="98" spans="1:14">
      <c r="A98" s="20">
        <f t="shared" si="1"/>
        <v>95</v>
      </c>
      <c r="B98" s="18" t="s">
        <v>316</v>
      </c>
      <c r="C98" s="18" t="s">
        <v>329</v>
      </c>
      <c r="D98" s="18" t="s">
        <v>330</v>
      </c>
      <c r="E98" s="46" t="s">
        <v>11</v>
      </c>
      <c r="F98" s="18" t="s">
        <v>76</v>
      </c>
      <c r="G98" s="18">
        <v>1</v>
      </c>
      <c r="H98" s="19">
        <f>VLOOKUP(F98,'[1]GOPAL ZARDA'!$C$4:$E$145,3,FALSE)</f>
        <v>152</v>
      </c>
      <c r="I98" s="19">
        <v>0</v>
      </c>
      <c r="J98" s="19">
        <f>G98*23</f>
        <v>23</v>
      </c>
      <c r="K98" s="19">
        <v>25</v>
      </c>
      <c r="L98" s="19">
        <f>G98*H98+I98+J98+K98</f>
        <v>200</v>
      </c>
      <c r="M98" s="61"/>
      <c r="N98" s="57" t="s">
        <v>77</v>
      </c>
    </row>
    <row r="99" spans="1:14">
      <c r="A99" s="20">
        <f t="shared" si="1"/>
        <v>96</v>
      </c>
      <c r="B99" s="18" t="s">
        <v>316</v>
      </c>
      <c r="C99" s="18" t="s">
        <v>331</v>
      </c>
      <c r="D99" s="18" t="s">
        <v>332</v>
      </c>
      <c r="E99" s="46" t="s">
        <v>11</v>
      </c>
      <c r="F99" s="18" t="s">
        <v>14</v>
      </c>
      <c r="G99" s="18">
        <v>6</v>
      </c>
      <c r="H99" s="19">
        <f>VLOOKUP(F99,'[1]GOPAL ZARDA'!$C$4:$E$145,3,FALSE)</f>
        <v>70</v>
      </c>
      <c r="I99" s="19">
        <v>0</v>
      </c>
      <c r="J99" s="19">
        <f>G99*23</f>
        <v>138</v>
      </c>
      <c r="K99" s="19">
        <v>25</v>
      </c>
      <c r="L99" s="19">
        <f>G99*H99+I99+J99+K99</f>
        <v>583</v>
      </c>
      <c r="M99" s="61"/>
      <c r="N99" s="56" t="s">
        <v>82</v>
      </c>
    </row>
    <row r="100" spans="1:14">
      <c r="A100" s="20">
        <f t="shared" si="1"/>
        <v>97</v>
      </c>
      <c r="B100" s="18" t="s">
        <v>316</v>
      </c>
      <c r="C100" s="18" t="s">
        <v>333</v>
      </c>
      <c r="D100" s="18" t="s">
        <v>334</v>
      </c>
      <c r="E100" s="46" t="s">
        <v>11</v>
      </c>
      <c r="F100" s="18" t="s">
        <v>19</v>
      </c>
      <c r="G100" s="18">
        <v>9</v>
      </c>
      <c r="H100" s="19">
        <f>VLOOKUP(F100,'[1]GOPAL ZARDA'!$C$4:$E$145,3,FALSE)</f>
        <v>87</v>
      </c>
      <c r="I100" s="19">
        <v>0</v>
      </c>
      <c r="J100" s="19">
        <f>G100*23</f>
        <v>207</v>
      </c>
      <c r="K100" s="19">
        <v>25</v>
      </c>
      <c r="L100" s="19">
        <f>G100*H100+I100+J100+K100</f>
        <v>1015</v>
      </c>
      <c r="M100" s="61"/>
      <c r="N100" s="56" t="s">
        <v>59</v>
      </c>
    </row>
    <row r="101" spans="1:14">
      <c r="A101" s="20">
        <f t="shared" si="1"/>
        <v>98</v>
      </c>
      <c r="B101" s="18" t="s">
        <v>316</v>
      </c>
      <c r="C101" s="18" t="s">
        <v>335</v>
      </c>
      <c r="D101" s="18" t="s">
        <v>336</v>
      </c>
      <c r="E101" s="46" t="s">
        <v>11</v>
      </c>
      <c r="F101" s="18" t="s">
        <v>19</v>
      </c>
      <c r="G101" s="18">
        <v>5</v>
      </c>
      <c r="H101" s="19">
        <f>VLOOKUP(F101,'[1]GOPAL ZARDA'!$C$4:$E$145,3,FALSE)</f>
        <v>87</v>
      </c>
      <c r="I101" s="19">
        <v>0</v>
      </c>
      <c r="J101" s="19">
        <f>G101*23</f>
        <v>115</v>
      </c>
      <c r="K101" s="19">
        <v>25</v>
      </c>
      <c r="L101" s="19">
        <f>G101*H101+I101+J101+K101</f>
        <v>575</v>
      </c>
      <c r="M101" s="61"/>
      <c r="N101" s="56" t="s">
        <v>85</v>
      </c>
    </row>
    <row r="102" spans="1:14">
      <c r="A102" s="20">
        <f t="shared" si="1"/>
        <v>99</v>
      </c>
      <c r="B102" s="18" t="s">
        <v>316</v>
      </c>
      <c r="C102" s="18" t="s">
        <v>337</v>
      </c>
      <c r="D102" s="18" t="s">
        <v>338</v>
      </c>
      <c r="E102" s="46" t="s">
        <v>11</v>
      </c>
      <c r="F102" s="18" t="s">
        <v>19</v>
      </c>
      <c r="G102" s="18">
        <v>4</v>
      </c>
      <c r="H102" s="19">
        <f>VLOOKUP(F102,'[1]GOPAL ZARDA'!$C$4:$E$145,3,FALSE)</f>
        <v>87</v>
      </c>
      <c r="I102" s="19">
        <v>0</v>
      </c>
      <c r="J102" s="19">
        <f>G102*23</f>
        <v>92</v>
      </c>
      <c r="K102" s="19">
        <v>25</v>
      </c>
      <c r="L102" s="19">
        <f>G102*H102+I102+J102+K102</f>
        <v>465</v>
      </c>
      <c r="M102" s="61"/>
      <c r="N102" s="56" t="s">
        <v>111</v>
      </c>
    </row>
    <row r="103" spans="1:14">
      <c r="A103" s="20">
        <f t="shared" si="1"/>
        <v>100</v>
      </c>
      <c r="B103" s="18" t="s">
        <v>339</v>
      </c>
      <c r="C103" s="18" t="s">
        <v>340</v>
      </c>
      <c r="D103" s="18" t="s">
        <v>341</v>
      </c>
      <c r="E103" s="46" t="s">
        <v>11</v>
      </c>
      <c r="F103" s="18" t="s">
        <v>25</v>
      </c>
      <c r="G103" s="18">
        <v>6</v>
      </c>
      <c r="H103" s="19">
        <f>VLOOKUP(F103,'[1]GOPAL ZARDA'!$C$4:$E$145,3,FALSE)</f>
        <v>70</v>
      </c>
      <c r="I103" s="19">
        <v>0</v>
      </c>
      <c r="J103" s="19">
        <f>G103*23</f>
        <v>138</v>
      </c>
      <c r="K103" s="19">
        <v>25</v>
      </c>
      <c r="L103" s="19">
        <f>G103*H103+I103+J103+K103</f>
        <v>583</v>
      </c>
      <c r="M103" s="61"/>
      <c r="N103" s="56" t="s">
        <v>235</v>
      </c>
    </row>
    <row r="104" spans="1:14">
      <c r="A104" s="20">
        <f t="shared" si="1"/>
        <v>101</v>
      </c>
      <c r="B104" s="18" t="s">
        <v>339</v>
      </c>
      <c r="C104" s="18" t="s">
        <v>342</v>
      </c>
      <c r="D104" s="18" t="s">
        <v>343</v>
      </c>
      <c r="E104" s="46" t="s">
        <v>11</v>
      </c>
      <c r="F104" s="18" t="s">
        <v>25</v>
      </c>
      <c r="G104" s="18">
        <v>12</v>
      </c>
      <c r="H104" s="19">
        <f>VLOOKUP(F104,'[1]GOPAL ZARDA'!$C$4:$E$145,3,FALSE)</f>
        <v>70</v>
      </c>
      <c r="I104" s="19">
        <v>0</v>
      </c>
      <c r="J104" s="19">
        <f>G104*23</f>
        <v>276</v>
      </c>
      <c r="K104" s="19">
        <v>25</v>
      </c>
      <c r="L104" s="19">
        <f>G104*H104+I104+J104+K104</f>
        <v>1141</v>
      </c>
      <c r="M104" s="61"/>
      <c r="N104" s="56" t="s">
        <v>235</v>
      </c>
    </row>
    <row r="105" spans="1:14">
      <c r="A105" s="20">
        <f t="shared" si="1"/>
        <v>102</v>
      </c>
      <c r="B105" s="18" t="s">
        <v>339</v>
      </c>
      <c r="C105" s="18" t="s">
        <v>344</v>
      </c>
      <c r="D105" s="18" t="s">
        <v>345</v>
      </c>
      <c r="E105" s="46" t="s">
        <v>11</v>
      </c>
      <c r="F105" s="18" t="s">
        <v>86</v>
      </c>
      <c r="G105" s="18">
        <v>2</v>
      </c>
      <c r="H105" s="19">
        <f>VLOOKUP(F105,'[1]GOPAL ZARDA'!$C$4:$E$145,3,FALSE)</f>
        <v>87</v>
      </c>
      <c r="I105" s="19">
        <v>0</v>
      </c>
      <c r="J105" s="19">
        <f>G105*23</f>
        <v>46</v>
      </c>
      <c r="K105" s="19">
        <v>25</v>
      </c>
      <c r="L105" s="19">
        <f>G105*H105+I105+J105+K105</f>
        <v>245</v>
      </c>
      <c r="M105" s="61"/>
      <c r="N105" s="56" t="s">
        <v>87</v>
      </c>
    </row>
    <row r="106" spans="1:14">
      <c r="A106" s="20">
        <f t="shared" si="1"/>
        <v>103</v>
      </c>
      <c r="B106" s="18" t="s">
        <v>339</v>
      </c>
      <c r="C106" s="18" t="s">
        <v>346</v>
      </c>
      <c r="D106" s="18" t="s">
        <v>347</v>
      </c>
      <c r="E106" s="46" t="s">
        <v>11</v>
      </c>
      <c r="F106" s="18" t="s">
        <v>86</v>
      </c>
      <c r="G106" s="18">
        <v>16</v>
      </c>
      <c r="H106" s="19">
        <f>VLOOKUP(F106,'[1]GOPAL ZARDA'!$C$4:$E$145,3,FALSE)</f>
        <v>87</v>
      </c>
      <c r="I106" s="19">
        <v>0</v>
      </c>
      <c r="J106" s="19">
        <f>G106*23</f>
        <v>368</v>
      </c>
      <c r="K106" s="19">
        <v>25</v>
      </c>
      <c r="L106" s="19">
        <f>G106*H106+I106+J106+K106</f>
        <v>1785</v>
      </c>
      <c r="M106" s="61"/>
      <c r="N106" s="56" t="s">
        <v>87</v>
      </c>
    </row>
    <row r="107" spans="1:14">
      <c r="A107" s="20">
        <f t="shared" si="1"/>
        <v>104</v>
      </c>
      <c r="B107" s="18" t="s">
        <v>339</v>
      </c>
      <c r="C107" s="18" t="s">
        <v>348</v>
      </c>
      <c r="D107" s="18" t="s">
        <v>349</v>
      </c>
      <c r="E107" s="46" t="s">
        <v>11</v>
      </c>
      <c r="F107" s="18" t="s">
        <v>26</v>
      </c>
      <c r="G107" s="18">
        <v>3</v>
      </c>
      <c r="H107" s="19">
        <f>VLOOKUP(F107,'[1]GOPAL ZARDA'!$C$4:$E$145,3,FALSE)</f>
        <v>70</v>
      </c>
      <c r="I107" s="19">
        <v>0</v>
      </c>
      <c r="J107" s="19">
        <f>G107*23</f>
        <v>69</v>
      </c>
      <c r="K107" s="19">
        <v>25</v>
      </c>
      <c r="L107" s="19">
        <f>G107*H107+I107+J107+K107</f>
        <v>304</v>
      </c>
      <c r="M107" s="61"/>
      <c r="N107" s="57" t="s">
        <v>57</v>
      </c>
    </row>
    <row r="108" spans="1:14">
      <c r="A108" s="20">
        <f t="shared" si="1"/>
        <v>105</v>
      </c>
      <c r="B108" s="22" t="s">
        <v>339</v>
      </c>
      <c r="C108" s="22" t="s">
        <v>350</v>
      </c>
      <c r="D108" s="22" t="s">
        <v>351</v>
      </c>
      <c r="E108" s="23" t="s">
        <v>11</v>
      </c>
      <c r="F108" s="22" t="s">
        <v>80</v>
      </c>
      <c r="G108" s="22">
        <v>1</v>
      </c>
      <c r="H108" s="27">
        <f>VLOOKUP(F108,'[1]GOPAL ZARDA'!$C$4:$E$145,3,FALSE)</f>
        <v>206</v>
      </c>
      <c r="I108" s="27">
        <v>0</v>
      </c>
      <c r="J108" s="27">
        <f>G108*23</f>
        <v>23</v>
      </c>
      <c r="K108" s="27">
        <v>25</v>
      </c>
      <c r="L108" s="27">
        <f>G108*H108+I108+J108+K108</f>
        <v>254</v>
      </c>
      <c r="M108" s="62"/>
      <c r="N108" s="58" t="s">
        <v>81</v>
      </c>
    </row>
    <row r="109" spans="1:14">
      <c r="A109" s="20">
        <f t="shared" si="1"/>
        <v>106</v>
      </c>
      <c r="B109" s="18" t="s">
        <v>339</v>
      </c>
      <c r="C109" s="18" t="s">
        <v>352</v>
      </c>
      <c r="D109" s="18" t="s">
        <v>353</v>
      </c>
      <c r="E109" s="46" t="s">
        <v>11</v>
      </c>
      <c r="F109" s="18" t="s">
        <v>66</v>
      </c>
      <c r="G109" s="18">
        <v>5</v>
      </c>
      <c r="H109" s="19">
        <f>VLOOKUP(F109,'[1]GOPAL ZARDA'!$C$4:$E$145,3,FALSE)</f>
        <v>146</v>
      </c>
      <c r="I109" s="19">
        <v>0</v>
      </c>
      <c r="J109" s="19">
        <f>G109*23</f>
        <v>115</v>
      </c>
      <c r="K109" s="19">
        <v>25</v>
      </c>
      <c r="L109" s="19">
        <f>G109*H109+I109+J109+K109</f>
        <v>870</v>
      </c>
      <c r="M109" s="61"/>
      <c r="N109" s="56" t="s">
        <v>75</v>
      </c>
    </row>
    <row r="110" spans="1:14">
      <c r="A110" s="20">
        <f t="shared" si="1"/>
        <v>107</v>
      </c>
      <c r="B110" s="18" t="s">
        <v>339</v>
      </c>
      <c r="C110" s="18" t="s">
        <v>354</v>
      </c>
      <c r="D110" s="18" t="s">
        <v>355</v>
      </c>
      <c r="E110" s="46" t="s">
        <v>11</v>
      </c>
      <c r="F110" s="18" t="s">
        <v>16</v>
      </c>
      <c r="G110" s="18">
        <v>10</v>
      </c>
      <c r="H110" s="19">
        <f>VLOOKUP(F110,'[1]GOPAL ZARDA'!$C$4:$E$145,3,FALSE)</f>
        <v>78</v>
      </c>
      <c r="I110" s="19">
        <v>0</v>
      </c>
      <c r="J110" s="19">
        <f>G110*23</f>
        <v>230</v>
      </c>
      <c r="K110" s="19">
        <v>25</v>
      </c>
      <c r="L110" s="19">
        <f>G110*H110+I110+J110+K110</f>
        <v>1035</v>
      </c>
      <c r="M110" s="61"/>
      <c r="N110" s="56" t="s">
        <v>67</v>
      </c>
    </row>
    <row r="111" spans="1:14">
      <c r="A111" s="20">
        <f t="shared" si="1"/>
        <v>108</v>
      </c>
      <c r="B111" s="22" t="s">
        <v>339</v>
      </c>
      <c r="C111" s="22" t="s">
        <v>356</v>
      </c>
      <c r="D111" s="22" t="s">
        <v>357</v>
      </c>
      <c r="E111" s="23" t="s">
        <v>11</v>
      </c>
      <c r="F111" s="22" t="s">
        <v>80</v>
      </c>
      <c r="G111" s="22">
        <v>7</v>
      </c>
      <c r="H111" s="27">
        <f>VLOOKUP(F111,'[1]GOPAL ZARDA'!$C$4:$E$145,3,FALSE)</f>
        <v>206</v>
      </c>
      <c r="I111" s="27">
        <v>0</v>
      </c>
      <c r="J111" s="27">
        <f>G111*23</f>
        <v>161</v>
      </c>
      <c r="K111" s="27">
        <v>25</v>
      </c>
      <c r="L111" s="27">
        <f>G111*H111+I111+J111+K111</f>
        <v>1628</v>
      </c>
      <c r="M111" s="62"/>
      <c r="N111" s="58" t="s">
        <v>81</v>
      </c>
    </row>
    <row r="112" spans="1:14" ht="30">
      <c r="A112" s="20">
        <f t="shared" si="1"/>
        <v>109</v>
      </c>
      <c r="B112" s="18" t="s">
        <v>339</v>
      </c>
      <c r="C112" s="18" t="s">
        <v>358</v>
      </c>
      <c r="D112" s="18" t="s">
        <v>359</v>
      </c>
      <c r="E112" s="46" t="s">
        <v>11</v>
      </c>
      <c r="F112" s="18" t="s">
        <v>92</v>
      </c>
      <c r="G112" s="18">
        <v>2</v>
      </c>
      <c r="H112" s="19">
        <f>VLOOKUP(F112,'[1]GOPAL ZARDA'!$C$4:$E$145,3,FALSE)</f>
        <v>150</v>
      </c>
      <c r="I112" s="19">
        <v>0</v>
      </c>
      <c r="J112" s="19">
        <f>G112*23</f>
        <v>46</v>
      </c>
      <c r="K112" s="19">
        <v>25</v>
      </c>
      <c r="L112" s="19">
        <f>8*H112+I112+J112+K112</f>
        <v>1271</v>
      </c>
      <c r="M112" s="61" t="s">
        <v>107</v>
      </c>
      <c r="N112" s="56" t="s">
        <v>93</v>
      </c>
    </row>
    <row r="113" spans="1:14">
      <c r="A113" s="20">
        <f t="shared" si="1"/>
        <v>110</v>
      </c>
      <c r="B113" s="18" t="s">
        <v>339</v>
      </c>
      <c r="C113" s="18" t="s">
        <v>360</v>
      </c>
      <c r="D113" s="18" t="s">
        <v>361</v>
      </c>
      <c r="E113" s="46" t="s">
        <v>11</v>
      </c>
      <c r="F113" s="18" t="s">
        <v>105</v>
      </c>
      <c r="G113" s="18">
        <v>2</v>
      </c>
      <c r="H113" s="19">
        <f>VLOOKUP(F113,'[1]GOPAL ZARDA'!$C$4:$E$145,3,FALSE)</f>
        <v>103</v>
      </c>
      <c r="I113" s="19">
        <v>0</v>
      </c>
      <c r="J113" s="19">
        <f>G113*23</f>
        <v>46</v>
      </c>
      <c r="K113" s="19">
        <v>25</v>
      </c>
      <c r="L113" s="19">
        <f>G113*H113+I113+J113+K113</f>
        <v>277</v>
      </c>
      <c r="M113" s="61"/>
      <c r="N113" s="56" t="s">
        <v>106</v>
      </c>
    </row>
    <row r="114" spans="1:14">
      <c r="A114" s="20">
        <f t="shared" si="1"/>
        <v>111</v>
      </c>
      <c r="B114" s="18" t="s">
        <v>339</v>
      </c>
      <c r="C114" s="18" t="s">
        <v>362</v>
      </c>
      <c r="D114" s="18" t="s">
        <v>363</v>
      </c>
      <c r="E114" s="46" t="s">
        <v>11</v>
      </c>
      <c r="F114" s="18" t="s">
        <v>103</v>
      </c>
      <c r="G114" s="18">
        <v>6</v>
      </c>
      <c r="H114" s="19">
        <f>VLOOKUP(F114,'[1]GOPAL ZARDA'!$C$4:$E$145,3,FALSE)</f>
        <v>117</v>
      </c>
      <c r="I114" s="19">
        <v>0</v>
      </c>
      <c r="J114" s="19">
        <f>G114*23</f>
        <v>138</v>
      </c>
      <c r="K114" s="19">
        <v>25</v>
      </c>
      <c r="L114" s="19">
        <f>G114*H114+I114+J114+K114</f>
        <v>865</v>
      </c>
      <c r="M114" s="61"/>
      <c r="N114" s="56" t="s">
        <v>104</v>
      </c>
    </row>
    <row r="115" spans="1:14">
      <c r="A115" s="20">
        <f t="shared" si="1"/>
        <v>112</v>
      </c>
      <c r="B115" s="18" t="s">
        <v>339</v>
      </c>
      <c r="C115" s="18" t="s">
        <v>364</v>
      </c>
      <c r="D115" s="18" t="s">
        <v>365</v>
      </c>
      <c r="E115" s="46" t="s">
        <v>11</v>
      </c>
      <c r="F115" s="18" t="s">
        <v>15</v>
      </c>
      <c r="G115" s="18">
        <v>1</v>
      </c>
      <c r="H115" s="19">
        <f>VLOOKUP(F115,'[1]GOPAL ZARDA'!$C$4:$E$145,3,FALSE)</f>
        <v>146</v>
      </c>
      <c r="I115" s="19">
        <v>0</v>
      </c>
      <c r="J115" s="19">
        <f>G115*23</f>
        <v>23</v>
      </c>
      <c r="K115" s="19">
        <v>25</v>
      </c>
      <c r="L115" s="19">
        <f>G115*H115+I115+J115+K115</f>
        <v>194</v>
      </c>
      <c r="M115" s="61"/>
      <c r="N115" s="56" t="s">
        <v>33</v>
      </c>
    </row>
    <row r="116" spans="1:14">
      <c r="A116" s="20">
        <f t="shared" si="1"/>
        <v>113</v>
      </c>
      <c r="B116" s="18" t="s">
        <v>339</v>
      </c>
      <c r="C116" s="18" t="s">
        <v>366</v>
      </c>
      <c r="D116" s="18" t="s">
        <v>367</v>
      </c>
      <c r="E116" s="46" t="s">
        <v>11</v>
      </c>
      <c r="F116" s="18" t="s">
        <v>15</v>
      </c>
      <c r="G116" s="18">
        <v>3</v>
      </c>
      <c r="H116" s="19">
        <f>VLOOKUP(F116,'[1]GOPAL ZARDA'!$C$4:$E$145,3,FALSE)</f>
        <v>146</v>
      </c>
      <c r="I116" s="19">
        <v>0</v>
      </c>
      <c r="J116" s="19">
        <f>G116*23</f>
        <v>69</v>
      </c>
      <c r="K116" s="19">
        <v>25</v>
      </c>
      <c r="L116" s="19">
        <f>G116*H116+I116+J116+K116</f>
        <v>532</v>
      </c>
      <c r="M116" s="61"/>
      <c r="N116" s="56" t="s">
        <v>33</v>
      </c>
    </row>
    <row r="117" spans="1:14">
      <c r="A117" s="20">
        <f t="shared" si="1"/>
        <v>114</v>
      </c>
      <c r="B117" s="18" t="s">
        <v>339</v>
      </c>
      <c r="C117" s="18" t="s">
        <v>368</v>
      </c>
      <c r="D117" s="18" t="s">
        <v>369</v>
      </c>
      <c r="E117" s="46" t="s">
        <v>11</v>
      </c>
      <c r="F117" s="18" t="s">
        <v>105</v>
      </c>
      <c r="G117" s="18">
        <v>6</v>
      </c>
      <c r="H117" s="19">
        <f>VLOOKUP(F117,'[1]GOPAL ZARDA'!$C$4:$E$145,3,FALSE)</f>
        <v>103</v>
      </c>
      <c r="I117" s="19">
        <v>0</v>
      </c>
      <c r="J117" s="19">
        <f>G117*23</f>
        <v>138</v>
      </c>
      <c r="K117" s="19">
        <v>25</v>
      </c>
      <c r="L117" s="19">
        <f>G117*H117+I117+J117+K117</f>
        <v>781</v>
      </c>
      <c r="M117" s="61"/>
      <c r="N117" s="56" t="s">
        <v>106</v>
      </c>
    </row>
    <row r="118" spans="1:14">
      <c r="A118" s="20">
        <f t="shared" si="1"/>
        <v>115</v>
      </c>
      <c r="B118" s="18" t="s">
        <v>339</v>
      </c>
      <c r="C118" s="18" t="s">
        <v>370</v>
      </c>
      <c r="D118" s="18" t="s">
        <v>371</v>
      </c>
      <c r="E118" s="46" t="s">
        <v>11</v>
      </c>
      <c r="F118" s="18" t="s">
        <v>105</v>
      </c>
      <c r="G118" s="18">
        <v>30</v>
      </c>
      <c r="H118" s="19">
        <f>VLOOKUP(F118,'[1]GOPAL ZARDA'!$C$4:$E$145,3,FALSE)</f>
        <v>103</v>
      </c>
      <c r="I118" s="19">
        <v>0</v>
      </c>
      <c r="J118" s="19">
        <f>G118*23</f>
        <v>690</v>
      </c>
      <c r="K118" s="19">
        <v>25</v>
      </c>
      <c r="L118" s="19">
        <f>G118*H118+I118+J118+K118</f>
        <v>3805</v>
      </c>
      <c r="M118" s="61"/>
      <c r="N118" s="56" t="s">
        <v>106</v>
      </c>
    </row>
    <row r="119" spans="1:14">
      <c r="A119" s="20">
        <f t="shared" si="1"/>
        <v>116</v>
      </c>
      <c r="B119" s="18" t="s">
        <v>339</v>
      </c>
      <c r="C119" s="18" t="s">
        <v>372</v>
      </c>
      <c r="D119" s="18" t="s">
        <v>373</v>
      </c>
      <c r="E119" s="46" t="s">
        <v>11</v>
      </c>
      <c r="F119" s="18" t="s">
        <v>374</v>
      </c>
      <c r="G119" s="18">
        <v>3</v>
      </c>
      <c r="H119" s="19">
        <f>VLOOKUP(F119,'[1]GOPAL ZARDA'!$C$4:$E$145,3,FALSE)</f>
        <v>103</v>
      </c>
      <c r="I119" s="19">
        <v>0</v>
      </c>
      <c r="J119" s="19">
        <f>G119*23</f>
        <v>69</v>
      </c>
      <c r="K119" s="19">
        <v>25</v>
      </c>
      <c r="L119" s="19">
        <f>G119*H119+I119+J119+K119</f>
        <v>403</v>
      </c>
      <c r="M119" s="61"/>
      <c r="N119" s="56" t="s">
        <v>375</v>
      </c>
    </row>
    <row r="120" spans="1:14">
      <c r="A120" s="20">
        <f t="shared" si="1"/>
        <v>117</v>
      </c>
      <c r="B120" s="18" t="s">
        <v>339</v>
      </c>
      <c r="C120" s="18" t="s">
        <v>376</v>
      </c>
      <c r="D120" s="18" t="s">
        <v>377</v>
      </c>
      <c r="E120" s="46" t="s">
        <v>11</v>
      </c>
      <c r="F120" s="18" t="s">
        <v>374</v>
      </c>
      <c r="G120" s="18">
        <v>5</v>
      </c>
      <c r="H120" s="19">
        <f>VLOOKUP(F120,'[1]GOPAL ZARDA'!$C$4:$E$145,3,FALSE)</f>
        <v>103</v>
      </c>
      <c r="I120" s="19">
        <v>0</v>
      </c>
      <c r="J120" s="19">
        <f>G120*23</f>
        <v>115</v>
      </c>
      <c r="K120" s="19">
        <v>25</v>
      </c>
      <c r="L120" s="19">
        <f>G120*H120+I120+J120+K120</f>
        <v>655</v>
      </c>
      <c r="M120" s="61"/>
      <c r="N120" s="56" t="s">
        <v>375</v>
      </c>
    </row>
    <row r="121" spans="1:14">
      <c r="A121" s="20">
        <f t="shared" si="1"/>
        <v>118</v>
      </c>
      <c r="B121" s="18" t="s">
        <v>378</v>
      </c>
      <c r="C121" s="18" t="s">
        <v>379</v>
      </c>
      <c r="D121" s="18" t="s">
        <v>380</v>
      </c>
      <c r="E121" s="46" t="s">
        <v>11</v>
      </c>
      <c r="F121" s="18" t="s">
        <v>14</v>
      </c>
      <c r="G121" s="18">
        <v>8</v>
      </c>
      <c r="H121" s="19">
        <f>VLOOKUP(F121,'[1]GOPAL ZARDA'!$C$4:$E$145,3,FALSE)</f>
        <v>70</v>
      </c>
      <c r="I121" s="19">
        <v>0</v>
      </c>
      <c r="J121" s="19">
        <f>G121*23</f>
        <v>184</v>
      </c>
      <c r="K121" s="19">
        <v>25</v>
      </c>
      <c r="L121" s="19">
        <f>G121*H121+I121+J121+K121</f>
        <v>769</v>
      </c>
      <c r="M121" s="61"/>
      <c r="N121" s="56" t="s">
        <v>101</v>
      </c>
    </row>
    <row r="122" spans="1:14">
      <c r="A122" s="20">
        <f t="shared" si="1"/>
        <v>119</v>
      </c>
      <c r="B122" s="18" t="s">
        <v>378</v>
      </c>
      <c r="C122" s="18" t="s">
        <v>381</v>
      </c>
      <c r="D122" s="18" t="s">
        <v>382</v>
      </c>
      <c r="E122" s="46" t="s">
        <v>11</v>
      </c>
      <c r="F122" s="18" t="s">
        <v>14</v>
      </c>
      <c r="G122" s="18">
        <v>2</v>
      </c>
      <c r="H122" s="19">
        <f>VLOOKUP(F122,'[1]GOPAL ZARDA'!$C$4:$E$145,3,FALSE)</f>
        <v>70</v>
      </c>
      <c r="I122" s="19">
        <v>0</v>
      </c>
      <c r="J122" s="19">
        <f>G122*23</f>
        <v>46</v>
      </c>
      <c r="K122" s="19">
        <v>25</v>
      </c>
      <c r="L122" s="19">
        <f>G122*H122+I122+J122+K122</f>
        <v>211</v>
      </c>
      <c r="M122" s="61"/>
      <c r="N122" s="56" t="s">
        <v>101</v>
      </c>
    </row>
    <row r="123" spans="1:14">
      <c r="A123" s="20">
        <f t="shared" si="1"/>
        <v>120</v>
      </c>
      <c r="B123" s="18" t="s">
        <v>378</v>
      </c>
      <c r="C123" s="18" t="s">
        <v>383</v>
      </c>
      <c r="D123" s="18" t="s">
        <v>384</v>
      </c>
      <c r="E123" s="46" t="s">
        <v>11</v>
      </c>
      <c r="F123" s="18" t="s">
        <v>39</v>
      </c>
      <c r="G123" s="18">
        <v>15</v>
      </c>
      <c r="H123" s="19">
        <f>VLOOKUP(F123,'[1]GOPAL ZARDA'!$C$4:$E$145,3,FALSE)</f>
        <v>51</v>
      </c>
      <c r="I123" s="19">
        <v>0</v>
      </c>
      <c r="J123" s="19">
        <f>G123*23</f>
        <v>345</v>
      </c>
      <c r="K123" s="19">
        <v>25</v>
      </c>
      <c r="L123" s="19">
        <f>G123*H123+I123+J123+K123</f>
        <v>1135</v>
      </c>
      <c r="M123" s="61"/>
      <c r="N123" s="56" t="s">
        <v>40</v>
      </c>
    </row>
    <row r="124" spans="1:14">
      <c r="A124" s="20">
        <f t="shared" si="1"/>
        <v>121</v>
      </c>
      <c r="B124" s="18" t="s">
        <v>378</v>
      </c>
      <c r="C124" s="18" t="s">
        <v>385</v>
      </c>
      <c r="D124" s="18" t="s">
        <v>386</v>
      </c>
      <c r="E124" s="46" t="s">
        <v>11</v>
      </c>
      <c r="F124" s="18" t="s">
        <v>39</v>
      </c>
      <c r="G124" s="18">
        <v>2</v>
      </c>
      <c r="H124" s="19">
        <f>VLOOKUP(F124,'[1]GOPAL ZARDA'!$C$4:$E$145,3,FALSE)</f>
        <v>51</v>
      </c>
      <c r="I124" s="19">
        <v>0</v>
      </c>
      <c r="J124" s="19">
        <f>G124*23</f>
        <v>46</v>
      </c>
      <c r="K124" s="19">
        <v>25</v>
      </c>
      <c r="L124" s="19">
        <f>G124*H124+I124+J124+K124</f>
        <v>173</v>
      </c>
      <c r="M124" s="61"/>
      <c r="N124" s="56" t="s">
        <v>40</v>
      </c>
    </row>
    <row r="125" spans="1:14">
      <c r="A125" s="20">
        <f t="shared" si="1"/>
        <v>122</v>
      </c>
      <c r="B125" s="18" t="s">
        <v>378</v>
      </c>
      <c r="C125" s="18" t="s">
        <v>387</v>
      </c>
      <c r="D125" s="18" t="s">
        <v>388</v>
      </c>
      <c r="E125" s="46" t="s">
        <v>11</v>
      </c>
      <c r="F125" s="18" t="s">
        <v>66</v>
      </c>
      <c r="G125" s="18">
        <v>3</v>
      </c>
      <c r="H125" s="19">
        <f>VLOOKUP(F125,'[1]GOPAL ZARDA'!$C$4:$E$145,3,FALSE)</f>
        <v>146</v>
      </c>
      <c r="I125" s="19">
        <v>0</v>
      </c>
      <c r="J125" s="19">
        <f>G125*23</f>
        <v>69</v>
      </c>
      <c r="K125" s="19">
        <v>25</v>
      </c>
      <c r="L125" s="19">
        <f>G125*H125+I125+J125+K125</f>
        <v>532</v>
      </c>
      <c r="M125" s="61"/>
      <c r="N125" s="56" t="s">
        <v>75</v>
      </c>
    </row>
    <row r="126" spans="1:14">
      <c r="A126" s="20">
        <f t="shared" si="1"/>
        <v>123</v>
      </c>
      <c r="B126" s="18" t="s">
        <v>378</v>
      </c>
      <c r="C126" s="18" t="s">
        <v>389</v>
      </c>
      <c r="D126" s="18" t="s">
        <v>390</v>
      </c>
      <c r="E126" s="46" t="s">
        <v>11</v>
      </c>
      <c r="F126" s="18" t="s">
        <v>66</v>
      </c>
      <c r="G126" s="18">
        <v>1</v>
      </c>
      <c r="H126" s="19">
        <f>VLOOKUP(F126,'[1]GOPAL ZARDA'!$C$4:$E$145,3,FALSE)</f>
        <v>146</v>
      </c>
      <c r="I126" s="19">
        <v>0</v>
      </c>
      <c r="J126" s="19">
        <f>G126*23</f>
        <v>23</v>
      </c>
      <c r="K126" s="19">
        <v>25</v>
      </c>
      <c r="L126" s="19">
        <f>G126*H126+I126+J126+K126</f>
        <v>194</v>
      </c>
      <c r="M126" s="61"/>
      <c r="N126" s="56" t="s">
        <v>75</v>
      </c>
    </row>
    <row r="127" spans="1:14">
      <c r="A127" s="20">
        <f t="shared" si="1"/>
        <v>124</v>
      </c>
      <c r="B127" s="18" t="s">
        <v>378</v>
      </c>
      <c r="C127" s="18" t="s">
        <v>391</v>
      </c>
      <c r="D127" s="18" t="s">
        <v>392</v>
      </c>
      <c r="E127" s="46" t="s">
        <v>11</v>
      </c>
      <c r="F127" s="46" t="s">
        <v>78</v>
      </c>
      <c r="G127" s="18">
        <v>12</v>
      </c>
      <c r="H127" s="19">
        <f>VLOOKUP(F127,'[1]GOPAL ZARDA'!$C$4:$E$145,3,FALSE)</f>
        <v>99</v>
      </c>
      <c r="I127" s="19">
        <v>0</v>
      </c>
      <c r="J127" s="19">
        <f>G127*23</f>
        <v>276</v>
      </c>
      <c r="K127" s="19">
        <v>25</v>
      </c>
      <c r="L127" s="19">
        <f>G127*H127+I127+J127+K127</f>
        <v>1489</v>
      </c>
      <c r="M127" s="61"/>
      <c r="N127" s="56" t="s">
        <v>79</v>
      </c>
    </row>
    <row r="128" spans="1:14">
      <c r="A128" s="20">
        <f t="shared" si="1"/>
        <v>125</v>
      </c>
      <c r="B128" s="18" t="s">
        <v>378</v>
      </c>
      <c r="C128" s="18" t="s">
        <v>393</v>
      </c>
      <c r="D128" s="18" t="s">
        <v>394</v>
      </c>
      <c r="E128" s="46" t="s">
        <v>11</v>
      </c>
      <c r="F128" s="46" t="s">
        <v>78</v>
      </c>
      <c r="G128" s="18">
        <v>3</v>
      </c>
      <c r="H128" s="19">
        <f>VLOOKUP(F128,'[1]GOPAL ZARDA'!$C$4:$E$145,3,FALSE)</f>
        <v>99</v>
      </c>
      <c r="I128" s="19">
        <v>0</v>
      </c>
      <c r="J128" s="19">
        <f>G128*23</f>
        <v>69</v>
      </c>
      <c r="K128" s="19">
        <v>25</v>
      </c>
      <c r="L128" s="19">
        <f>G128*H128+I128+J128+K128</f>
        <v>391</v>
      </c>
      <c r="M128" s="61"/>
      <c r="N128" s="56" t="s">
        <v>79</v>
      </c>
    </row>
    <row r="129" spans="1:14">
      <c r="A129" s="20">
        <f t="shared" si="1"/>
        <v>126</v>
      </c>
      <c r="B129" s="18" t="s">
        <v>378</v>
      </c>
      <c r="C129" s="18" t="s">
        <v>395</v>
      </c>
      <c r="D129" s="18" t="s">
        <v>396</v>
      </c>
      <c r="E129" s="46" t="s">
        <v>11</v>
      </c>
      <c r="F129" s="18" t="s">
        <v>262</v>
      </c>
      <c r="G129" s="18">
        <v>15</v>
      </c>
      <c r="H129" s="19">
        <f>VLOOKUP(F129,'[1]GOPAL ZARDA'!$C$4:$E$145,3,FALSE)</f>
        <v>70</v>
      </c>
      <c r="I129" s="19">
        <v>0</v>
      </c>
      <c r="J129" s="19">
        <f>G129*23</f>
        <v>345</v>
      </c>
      <c r="K129" s="19">
        <v>25</v>
      </c>
      <c r="L129" s="19">
        <f>G129*H129+I129+J129+K129</f>
        <v>1420</v>
      </c>
      <c r="M129" s="61"/>
      <c r="N129" s="57" t="s">
        <v>397</v>
      </c>
    </row>
    <row r="130" spans="1:14">
      <c r="A130" s="20">
        <f t="shared" si="1"/>
        <v>127</v>
      </c>
      <c r="B130" s="18" t="s">
        <v>378</v>
      </c>
      <c r="C130" s="18" t="s">
        <v>398</v>
      </c>
      <c r="D130" s="18" t="s">
        <v>399</v>
      </c>
      <c r="E130" s="46" t="s">
        <v>11</v>
      </c>
      <c r="F130" s="18" t="s">
        <v>262</v>
      </c>
      <c r="G130" s="18">
        <v>1</v>
      </c>
      <c r="H130" s="19">
        <f>VLOOKUP(F130,'[1]GOPAL ZARDA'!$C$4:$E$145,3,FALSE)</f>
        <v>70</v>
      </c>
      <c r="I130" s="19">
        <v>0</v>
      </c>
      <c r="J130" s="19">
        <f>G130*23</f>
        <v>23</v>
      </c>
      <c r="K130" s="19">
        <v>25</v>
      </c>
      <c r="L130" s="19">
        <f>G130*H130+I130+J130+K130</f>
        <v>118</v>
      </c>
      <c r="M130" s="61"/>
      <c r="N130" s="57" t="s">
        <v>397</v>
      </c>
    </row>
    <row r="131" spans="1:14">
      <c r="A131" s="20">
        <f t="shared" si="1"/>
        <v>128</v>
      </c>
      <c r="B131" s="22" t="s">
        <v>378</v>
      </c>
      <c r="C131" s="22" t="s">
        <v>400</v>
      </c>
      <c r="D131" s="22" t="s">
        <v>401</v>
      </c>
      <c r="E131" s="23" t="s">
        <v>11</v>
      </c>
      <c r="F131" s="22" t="s">
        <v>83</v>
      </c>
      <c r="G131" s="22">
        <v>4</v>
      </c>
      <c r="H131" s="27">
        <f>VLOOKUP(F131,'[1]GOPAL ZARDA'!$C$4:$E$145,3,FALSE)</f>
        <v>96</v>
      </c>
      <c r="I131" s="27">
        <v>0</v>
      </c>
      <c r="J131" s="27">
        <f>G131*23</f>
        <v>92</v>
      </c>
      <c r="K131" s="27">
        <v>25</v>
      </c>
      <c r="L131" s="27">
        <f>G131*H131+I131+J131+K131</f>
        <v>501</v>
      </c>
      <c r="M131" s="62"/>
      <c r="N131" s="58" t="s">
        <v>84</v>
      </c>
    </row>
    <row r="132" spans="1:14">
      <c r="A132" s="20">
        <f t="shared" si="1"/>
        <v>129</v>
      </c>
      <c r="B132" s="18" t="s">
        <v>378</v>
      </c>
      <c r="C132" s="18" t="s">
        <v>402</v>
      </c>
      <c r="D132" s="18" t="s">
        <v>403</v>
      </c>
      <c r="E132" s="46" t="s">
        <v>11</v>
      </c>
      <c r="F132" s="18" t="s">
        <v>94</v>
      </c>
      <c r="G132" s="18">
        <v>1</v>
      </c>
      <c r="H132" s="19">
        <f>VLOOKUP(F132,'[1]GOPAL ZARDA'!$C$4:$E$145,3,FALSE)</f>
        <v>100</v>
      </c>
      <c r="I132" s="19">
        <v>2</v>
      </c>
      <c r="J132" s="19">
        <f>G132*23</f>
        <v>23</v>
      </c>
      <c r="K132" s="19">
        <v>25</v>
      </c>
      <c r="L132" s="19">
        <f>G132*H132+I132+J132+K132</f>
        <v>150</v>
      </c>
      <c r="M132" s="61"/>
      <c r="N132" s="56" t="s">
        <v>95</v>
      </c>
    </row>
    <row r="133" spans="1:14">
      <c r="A133" s="20">
        <f t="shared" si="1"/>
        <v>130</v>
      </c>
      <c r="B133" s="18" t="s">
        <v>378</v>
      </c>
      <c r="C133" s="18" t="s">
        <v>404</v>
      </c>
      <c r="D133" s="18" t="s">
        <v>405</v>
      </c>
      <c r="E133" s="46" t="s">
        <v>11</v>
      </c>
      <c r="F133" s="18" t="s">
        <v>94</v>
      </c>
      <c r="G133" s="18">
        <v>4</v>
      </c>
      <c r="H133" s="19">
        <f>VLOOKUP(F133,'[1]GOPAL ZARDA'!$C$4:$E$145,3,FALSE)</f>
        <v>100</v>
      </c>
      <c r="I133" s="19">
        <v>8</v>
      </c>
      <c r="J133" s="19">
        <f>G133*23</f>
        <v>92</v>
      </c>
      <c r="K133" s="19">
        <v>25</v>
      </c>
      <c r="L133" s="19">
        <f>G133*H133+I133+J133+K133</f>
        <v>525</v>
      </c>
      <c r="M133" s="61"/>
      <c r="N133" s="56" t="s">
        <v>95</v>
      </c>
    </row>
    <row r="134" spans="1:14">
      <c r="A134" s="20">
        <f t="shared" ref="A134:A160" si="2">A133+1</f>
        <v>131</v>
      </c>
      <c r="B134" s="18" t="s">
        <v>378</v>
      </c>
      <c r="C134" s="18" t="s">
        <v>406</v>
      </c>
      <c r="D134" s="18" t="s">
        <v>407</v>
      </c>
      <c r="E134" s="46" t="s">
        <v>11</v>
      </c>
      <c r="F134" s="18" t="s">
        <v>68</v>
      </c>
      <c r="G134" s="18">
        <v>17</v>
      </c>
      <c r="H134" s="19">
        <f>VLOOKUP(F134,'[1]GOPAL ZARDA'!$C$4:$E$145,3,FALSE)</f>
        <v>107</v>
      </c>
      <c r="I134" s="19">
        <v>0</v>
      </c>
      <c r="J134" s="19">
        <f>G134*23</f>
        <v>391</v>
      </c>
      <c r="K134" s="19">
        <v>25</v>
      </c>
      <c r="L134" s="19">
        <f>G134*H134+I134+J134+K134</f>
        <v>2235</v>
      </c>
      <c r="M134" s="61"/>
      <c r="N134" s="56" t="s">
        <v>69</v>
      </c>
    </row>
    <row r="135" spans="1:14">
      <c r="A135" s="20">
        <f t="shared" si="2"/>
        <v>132</v>
      </c>
      <c r="B135" s="18" t="s">
        <v>378</v>
      </c>
      <c r="C135" s="18" t="s">
        <v>408</v>
      </c>
      <c r="D135" s="18" t="s">
        <v>409</v>
      </c>
      <c r="E135" s="46" t="s">
        <v>11</v>
      </c>
      <c r="F135" s="18" t="s">
        <v>68</v>
      </c>
      <c r="G135" s="18">
        <v>1</v>
      </c>
      <c r="H135" s="19">
        <f>VLOOKUP(F135,'[1]GOPAL ZARDA'!$C$4:$E$145,3,FALSE)</f>
        <v>107</v>
      </c>
      <c r="I135" s="19">
        <v>0</v>
      </c>
      <c r="J135" s="19">
        <f>G135*23</f>
        <v>23</v>
      </c>
      <c r="K135" s="19">
        <v>25</v>
      </c>
      <c r="L135" s="19">
        <f>G135*H135+I135+J135+K135</f>
        <v>155</v>
      </c>
      <c r="M135" s="61"/>
      <c r="N135" s="56" t="s">
        <v>69</v>
      </c>
    </row>
    <row r="136" spans="1:14">
      <c r="A136" s="20">
        <f t="shared" si="2"/>
        <v>133</v>
      </c>
      <c r="B136" s="18" t="s">
        <v>378</v>
      </c>
      <c r="C136" s="18" t="s">
        <v>410</v>
      </c>
      <c r="D136" s="18" t="s">
        <v>411</v>
      </c>
      <c r="E136" s="46" t="s">
        <v>11</v>
      </c>
      <c r="F136" s="18" t="s">
        <v>13</v>
      </c>
      <c r="G136" s="18">
        <v>13</v>
      </c>
      <c r="H136" s="19">
        <f>VLOOKUP(F136,'[1]GOPAL ZARDA'!$C$4:$E$145,3,FALSE)</f>
        <v>63</v>
      </c>
      <c r="I136" s="19">
        <v>0</v>
      </c>
      <c r="J136" s="19">
        <f>G136*23</f>
        <v>299</v>
      </c>
      <c r="K136" s="19">
        <v>25</v>
      </c>
      <c r="L136" s="19">
        <f>G136*H136+I136+J136+K136</f>
        <v>1143</v>
      </c>
      <c r="M136" s="61"/>
      <c r="N136" s="57" t="s">
        <v>35</v>
      </c>
    </row>
    <row r="137" spans="1:14">
      <c r="A137" s="20">
        <f t="shared" si="2"/>
        <v>134</v>
      </c>
      <c r="B137" s="18" t="s">
        <v>378</v>
      </c>
      <c r="C137" s="18" t="s">
        <v>412</v>
      </c>
      <c r="D137" s="18" t="s">
        <v>413</v>
      </c>
      <c r="E137" s="46" t="s">
        <v>11</v>
      </c>
      <c r="F137" s="18" t="s">
        <v>13</v>
      </c>
      <c r="G137" s="18">
        <v>1</v>
      </c>
      <c r="H137" s="19">
        <f>VLOOKUP(F137,'[1]GOPAL ZARDA'!$C$4:$E$145,3,FALSE)</f>
        <v>63</v>
      </c>
      <c r="I137" s="19">
        <v>0</v>
      </c>
      <c r="J137" s="19">
        <f>G137*23</f>
        <v>23</v>
      </c>
      <c r="K137" s="19">
        <v>25</v>
      </c>
      <c r="L137" s="19">
        <f>G137*H137+I137+J137+K137</f>
        <v>111</v>
      </c>
      <c r="M137" s="61"/>
      <c r="N137" s="57" t="s">
        <v>35</v>
      </c>
    </row>
    <row r="138" spans="1:14">
      <c r="A138" s="20">
        <f t="shared" si="2"/>
        <v>135</v>
      </c>
      <c r="B138" s="18" t="s">
        <v>378</v>
      </c>
      <c r="C138" s="18" t="s">
        <v>414</v>
      </c>
      <c r="D138" s="18" t="s">
        <v>415</v>
      </c>
      <c r="E138" s="46" t="s">
        <v>11</v>
      </c>
      <c r="F138" s="18" t="s">
        <v>13</v>
      </c>
      <c r="G138" s="18">
        <v>10</v>
      </c>
      <c r="H138" s="19">
        <f>VLOOKUP(F138,'[1]GOPAL ZARDA'!$C$4:$E$145,3,FALSE)</f>
        <v>63</v>
      </c>
      <c r="I138" s="19">
        <v>0</v>
      </c>
      <c r="J138" s="19">
        <f>G138*23</f>
        <v>230</v>
      </c>
      <c r="K138" s="19">
        <v>25</v>
      </c>
      <c r="L138" s="19">
        <f>G138*H138+I138+J138+K138</f>
        <v>885</v>
      </c>
      <c r="M138" s="61"/>
      <c r="N138" s="57" t="s">
        <v>35</v>
      </c>
    </row>
    <row r="139" spans="1:14">
      <c r="A139" s="20">
        <f t="shared" si="2"/>
        <v>136</v>
      </c>
      <c r="B139" s="18" t="s">
        <v>378</v>
      </c>
      <c r="C139" s="18" t="s">
        <v>416</v>
      </c>
      <c r="D139" s="18" t="s">
        <v>417</v>
      </c>
      <c r="E139" s="46" t="s">
        <v>11</v>
      </c>
      <c r="F139" s="18" t="s">
        <v>16</v>
      </c>
      <c r="G139" s="18">
        <v>10</v>
      </c>
      <c r="H139" s="19">
        <f>VLOOKUP(F139,'[1]GOPAL ZARDA'!$C$4:$E$145,3,FALSE)</f>
        <v>78</v>
      </c>
      <c r="I139" s="19">
        <v>0</v>
      </c>
      <c r="J139" s="19">
        <f>G139*23</f>
        <v>230</v>
      </c>
      <c r="K139" s="19">
        <v>25</v>
      </c>
      <c r="L139" s="19">
        <f>G139*H139+I139+J139+K139</f>
        <v>1035</v>
      </c>
      <c r="M139" s="61"/>
      <c r="N139" s="56" t="s">
        <v>48</v>
      </c>
    </row>
    <row r="140" spans="1:14">
      <c r="A140" s="20">
        <f t="shared" si="2"/>
        <v>137</v>
      </c>
      <c r="B140" s="18" t="s">
        <v>378</v>
      </c>
      <c r="C140" s="18" t="s">
        <v>418</v>
      </c>
      <c r="D140" s="18" t="s">
        <v>419</v>
      </c>
      <c r="E140" s="46" t="s">
        <v>11</v>
      </c>
      <c r="F140" s="18" t="s">
        <v>108</v>
      </c>
      <c r="G140" s="18">
        <v>29</v>
      </c>
      <c r="H140" s="19">
        <f>VLOOKUP(F140,'[1]GOPAL ZARDA'!$C$4:$E$145,3,FALSE)</f>
        <v>103</v>
      </c>
      <c r="I140" s="19">
        <v>0</v>
      </c>
      <c r="J140" s="19">
        <f>G140*23</f>
        <v>667</v>
      </c>
      <c r="K140" s="19">
        <v>25</v>
      </c>
      <c r="L140" s="19">
        <f>G140*H140+I140+J140+K140</f>
        <v>3679</v>
      </c>
      <c r="M140" s="61"/>
      <c r="N140" s="57" t="s">
        <v>109</v>
      </c>
    </row>
    <row r="141" spans="1:14">
      <c r="A141" s="20">
        <f t="shared" si="2"/>
        <v>138</v>
      </c>
      <c r="B141" s="18" t="s">
        <v>420</v>
      </c>
      <c r="C141" s="18" t="s">
        <v>421</v>
      </c>
      <c r="D141" s="18" t="s">
        <v>422</v>
      </c>
      <c r="E141" s="46" t="s">
        <v>11</v>
      </c>
      <c r="F141" s="21" t="s">
        <v>61</v>
      </c>
      <c r="G141" s="18">
        <v>1</v>
      </c>
      <c r="H141" s="19">
        <f>VLOOKUP(F141,'[1]GOPAL ZARDA'!$C$4:$E$145,3,FALSE)</f>
        <v>150</v>
      </c>
      <c r="I141" s="19">
        <v>0</v>
      </c>
      <c r="J141" s="19">
        <f>G141*23</f>
        <v>23</v>
      </c>
      <c r="K141" s="19">
        <v>25</v>
      </c>
      <c r="L141" s="19">
        <f>G141*H141+I141+J141+K141</f>
        <v>198</v>
      </c>
      <c r="M141" s="61"/>
      <c r="N141" s="56" t="s">
        <v>62</v>
      </c>
    </row>
    <row r="142" spans="1:14">
      <c r="A142" s="20">
        <f t="shared" si="2"/>
        <v>139</v>
      </c>
      <c r="B142" s="18" t="s">
        <v>420</v>
      </c>
      <c r="C142" s="18" t="s">
        <v>423</v>
      </c>
      <c r="D142" s="18" t="s">
        <v>424</v>
      </c>
      <c r="E142" s="46" t="s">
        <v>11</v>
      </c>
      <c r="F142" s="21" t="s">
        <v>61</v>
      </c>
      <c r="G142" s="18">
        <v>2</v>
      </c>
      <c r="H142" s="19">
        <f>VLOOKUP(F142,'[1]GOPAL ZARDA'!$C$4:$E$145,3,FALSE)</f>
        <v>150</v>
      </c>
      <c r="I142" s="19">
        <v>0</v>
      </c>
      <c r="J142" s="19">
        <f>G142*23</f>
        <v>46</v>
      </c>
      <c r="K142" s="19">
        <v>25</v>
      </c>
      <c r="L142" s="19">
        <f>G142*H142+I142+J142+K142</f>
        <v>371</v>
      </c>
      <c r="M142" s="61"/>
      <c r="N142" s="56" t="s">
        <v>62</v>
      </c>
    </row>
    <row r="143" spans="1:14">
      <c r="A143" s="20">
        <f t="shared" si="2"/>
        <v>140</v>
      </c>
      <c r="B143" s="18" t="s">
        <v>420</v>
      </c>
      <c r="C143" s="18" t="s">
        <v>425</v>
      </c>
      <c r="D143" s="18" t="s">
        <v>426</v>
      </c>
      <c r="E143" s="46" t="s">
        <v>11</v>
      </c>
      <c r="F143" s="21" t="s">
        <v>61</v>
      </c>
      <c r="G143" s="18">
        <v>40</v>
      </c>
      <c r="H143" s="19">
        <f>VLOOKUP(F143,'[1]GOPAL ZARDA'!$C$4:$E$145,3,FALSE)</f>
        <v>150</v>
      </c>
      <c r="I143" s="19">
        <v>0</v>
      </c>
      <c r="J143" s="19">
        <f>G143*23</f>
        <v>920</v>
      </c>
      <c r="K143" s="19">
        <v>25</v>
      </c>
      <c r="L143" s="19">
        <f>G143*H143+I143+J143+K143</f>
        <v>6945</v>
      </c>
      <c r="M143" s="61"/>
      <c r="N143" s="56" t="s">
        <v>62</v>
      </c>
    </row>
    <row r="144" spans="1:14" ht="30">
      <c r="A144" s="20">
        <f t="shared" si="2"/>
        <v>141</v>
      </c>
      <c r="B144" s="18" t="s">
        <v>420</v>
      </c>
      <c r="C144" s="18" t="s">
        <v>427</v>
      </c>
      <c r="D144" s="18" t="s">
        <v>428</v>
      </c>
      <c r="E144" s="46" t="s">
        <v>11</v>
      </c>
      <c r="F144" s="18" t="s">
        <v>70</v>
      </c>
      <c r="G144" s="18">
        <v>5</v>
      </c>
      <c r="H144" s="19">
        <f>VLOOKUP(F144,'[1]GOPAL ZARDA'!$C$4:$E$145,3,FALSE)</f>
        <v>150</v>
      </c>
      <c r="I144" s="19">
        <v>0</v>
      </c>
      <c r="J144" s="19">
        <f>G144*23</f>
        <v>115</v>
      </c>
      <c r="K144" s="19">
        <v>25</v>
      </c>
      <c r="L144" s="19">
        <f>8*H144+I144+J144+K144</f>
        <v>1340</v>
      </c>
      <c r="M144" s="61" t="s">
        <v>107</v>
      </c>
      <c r="N144" s="56" t="s">
        <v>71</v>
      </c>
    </row>
    <row r="145" spans="1:14">
      <c r="A145" s="20">
        <f t="shared" si="2"/>
        <v>142</v>
      </c>
      <c r="B145" s="18" t="s">
        <v>420</v>
      </c>
      <c r="C145" s="18" t="s">
        <v>429</v>
      </c>
      <c r="D145" s="18" t="s">
        <v>430</v>
      </c>
      <c r="E145" s="46" t="s">
        <v>11</v>
      </c>
      <c r="F145" s="18" t="s">
        <v>12</v>
      </c>
      <c r="G145" s="18">
        <v>9</v>
      </c>
      <c r="H145" s="19">
        <f>VLOOKUP(F145,'[1]GOPAL ZARDA'!$C$4:$E$145,3,FALSE)</f>
        <v>70</v>
      </c>
      <c r="I145" s="19">
        <v>0</v>
      </c>
      <c r="J145" s="19">
        <f>G145*23</f>
        <v>207</v>
      </c>
      <c r="K145" s="19">
        <v>25</v>
      </c>
      <c r="L145" s="19">
        <f>G145*H145+I145+J145+K145</f>
        <v>862</v>
      </c>
      <c r="M145" s="61"/>
      <c r="N145" s="57" t="s">
        <v>98</v>
      </c>
    </row>
    <row r="146" spans="1:14">
      <c r="A146" s="20">
        <f t="shared" si="2"/>
        <v>143</v>
      </c>
      <c r="B146" s="22" t="s">
        <v>420</v>
      </c>
      <c r="C146" s="22" t="s">
        <v>431</v>
      </c>
      <c r="D146" s="22" t="s">
        <v>432</v>
      </c>
      <c r="E146" s="23" t="s">
        <v>11</v>
      </c>
      <c r="F146" s="22" t="s">
        <v>433</v>
      </c>
      <c r="G146" s="22">
        <v>1</v>
      </c>
      <c r="H146" s="27">
        <f>VLOOKUP(F146,'[1]GOPAL ZARDA'!$C$4:$E$145,3,FALSE)</f>
        <v>57</v>
      </c>
      <c r="I146" s="27">
        <v>0</v>
      </c>
      <c r="J146" s="27">
        <f>G146*23</f>
        <v>23</v>
      </c>
      <c r="K146" s="27">
        <v>25</v>
      </c>
      <c r="L146" s="27">
        <f>G146*H146+I146+J146+K146</f>
        <v>105</v>
      </c>
      <c r="M146" s="62"/>
      <c r="N146" s="58" t="s">
        <v>434</v>
      </c>
    </row>
    <row r="147" spans="1:14">
      <c r="A147" s="20">
        <f t="shared" si="2"/>
        <v>144</v>
      </c>
      <c r="B147" s="18" t="s">
        <v>420</v>
      </c>
      <c r="C147" s="18" t="s">
        <v>435</v>
      </c>
      <c r="D147" s="18" t="s">
        <v>436</v>
      </c>
      <c r="E147" s="46" t="s">
        <v>11</v>
      </c>
      <c r="F147" s="18" t="s">
        <v>17</v>
      </c>
      <c r="G147" s="18">
        <v>5</v>
      </c>
      <c r="H147" s="19">
        <f>VLOOKUP(F147,'[1]GOPAL ZARDA'!$C$4:$E$145,3,FALSE)</f>
        <v>113</v>
      </c>
      <c r="I147" s="19">
        <v>0</v>
      </c>
      <c r="J147" s="19">
        <f>G147*23</f>
        <v>115</v>
      </c>
      <c r="K147" s="19">
        <v>25</v>
      </c>
      <c r="L147" s="19">
        <f>G147*H147+I147+J147+K147</f>
        <v>705</v>
      </c>
      <c r="M147" s="61"/>
      <c r="N147" s="56" t="s">
        <v>54</v>
      </c>
    </row>
    <row r="148" spans="1:14">
      <c r="A148" s="20">
        <f t="shared" si="2"/>
        <v>145</v>
      </c>
      <c r="B148" s="18" t="s">
        <v>420</v>
      </c>
      <c r="C148" s="18" t="s">
        <v>437</v>
      </c>
      <c r="D148" s="18" t="s">
        <v>438</v>
      </c>
      <c r="E148" s="46" t="s">
        <v>11</v>
      </c>
      <c r="F148" s="18" t="s">
        <v>17</v>
      </c>
      <c r="G148" s="18">
        <v>8</v>
      </c>
      <c r="H148" s="19">
        <f>VLOOKUP(F148,'[1]GOPAL ZARDA'!$C$4:$E$145,3,FALSE)</f>
        <v>113</v>
      </c>
      <c r="I148" s="19">
        <v>0</v>
      </c>
      <c r="J148" s="19">
        <f>G148*23</f>
        <v>184</v>
      </c>
      <c r="K148" s="19">
        <v>25</v>
      </c>
      <c r="L148" s="19">
        <f>G148*H148+I148+J148+K148</f>
        <v>1113</v>
      </c>
      <c r="M148" s="61"/>
      <c r="N148" s="56" t="s">
        <v>100</v>
      </c>
    </row>
    <row r="149" spans="1:14">
      <c r="A149" s="20">
        <f t="shared" si="2"/>
        <v>146</v>
      </c>
      <c r="B149" s="18" t="s">
        <v>420</v>
      </c>
      <c r="C149" s="18" t="s">
        <v>439</v>
      </c>
      <c r="D149" s="18" t="s">
        <v>440</v>
      </c>
      <c r="E149" s="46" t="s">
        <v>11</v>
      </c>
      <c r="F149" s="18" t="s">
        <v>17</v>
      </c>
      <c r="G149" s="18">
        <v>1</v>
      </c>
      <c r="H149" s="19">
        <f>VLOOKUP(F149,'[1]GOPAL ZARDA'!$C$4:$E$145,3,FALSE)</f>
        <v>113</v>
      </c>
      <c r="I149" s="19">
        <v>0</v>
      </c>
      <c r="J149" s="19">
        <f>G149*23</f>
        <v>23</v>
      </c>
      <c r="K149" s="19">
        <v>25</v>
      </c>
      <c r="L149" s="19">
        <f>G149*H149+I149+J149+K149</f>
        <v>161</v>
      </c>
      <c r="M149" s="61"/>
      <c r="N149" s="56" t="s">
        <v>100</v>
      </c>
    </row>
    <row r="150" spans="1:14">
      <c r="A150" s="20">
        <f t="shared" si="2"/>
        <v>147</v>
      </c>
      <c r="B150" s="18" t="s">
        <v>420</v>
      </c>
      <c r="C150" s="18" t="s">
        <v>441</v>
      </c>
      <c r="D150" s="18" t="s">
        <v>442</v>
      </c>
      <c r="E150" s="46" t="s">
        <v>11</v>
      </c>
      <c r="F150" s="18" t="s">
        <v>12</v>
      </c>
      <c r="G150" s="18">
        <v>8</v>
      </c>
      <c r="H150" s="19">
        <f>VLOOKUP(F150,'[1]GOPAL ZARDA'!$C$4:$E$145,3,FALSE)</f>
        <v>70</v>
      </c>
      <c r="I150" s="19">
        <v>0</v>
      </c>
      <c r="J150" s="19">
        <f>G150*23</f>
        <v>184</v>
      </c>
      <c r="K150" s="19">
        <v>25</v>
      </c>
      <c r="L150" s="19">
        <f>G150*H150+I150+J150+K150</f>
        <v>769</v>
      </c>
      <c r="M150" s="61"/>
      <c r="N150" s="56" t="s">
        <v>36</v>
      </c>
    </row>
    <row r="151" spans="1:14">
      <c r="A151" s="20">
        <f t="shared" si="2"/>
        <v>148</v>
      </c>
      <c r="B151" s="18" t="s">
        <v>420</v>
      </c>
      <c r="C151" s="18" t="s">
        <v>443</v>
      </c>
      <c r="D151" s="18" t="s">
        <v>444</v>
      </c>
      <c r="E151" s="46" t="s">
        <v>11</v>
      </c>
      <c r="F151" s="18" t="s">
        <v>12</v>
      </c>
      <c r="G151" s="18">
        <v>1</v>
      </c>
      <c r="H151" s="19">
        <f>VLOOKUP(F151,'[1]GOPAL ZARDA'!$C$4:$E$145,3,FALSE)</f>
        <v>70</v>
      </c>
      <c r="I151" s="19">
        <v>0</v>
      </c>
      <c r="J151" s="19">
        <f>G151*23</f>
        <v>23</v>
      </c>
      <c r="K151" s="19">
        <v>25</v>
      </c>
      <c r="L151" s="19">
        <f>G151*H151+I151+J151+K151</f>
        <v>118</v>
      </c>
      <c r="M151" s="61"/>
      <c r="N151" s="56" t="s">
        <v>36</v>
      </c>
    </row>
    <row r="152" spans="1:14">
      <c r="A152" s="20">
        <f t="shared" si="2"/>
        <v>149</v>
      </c>
      <c r="B152" s="18" t="s">
        <v>420</v>
      </c>
      <c r="C152" s="18" t="s">
        <v>445</v>
      </c>
      <c r="D152" s="18" t="s">
        <v>446</v>
      </c>
      <c r="E152" s="46" t="s">
        <v>11</v>
      </c>
      <c r="F152" s="18" t="s">
        <v>12</v>
      </c>
      <c r="G152" s="18">
        <v>1</v>
      </c>
      <c r="H152" s="19">
        <f>VLOOKUP(F152,'[1]GOPAL ZARDA'!$C$4:$E$145,3,FALSE)</f>
        <v>70</v>
      </c>
      <c r="I152" s="19">
        <v>0</v>
      </c>
      <c r="J152" s="19">
        <f>G152*23</f>
        <v>23</v>
      </c>
      <c r="K152" s="19">
        <v>25</v>
      </c>
      <c r="L152" s="19">
        <f>G152*H152+I152+J152+K152</f>
        <v>118</v>
      </c>
      <c r="M152" s="61"/>
      <c r="N152" s="56" t="s">
        <v>36</v>
      </c>
    </row>
    <row r="153" spans="1:14">
      <c r="A153" s="20">
        <f t="shared" si="2"/>
        <v>150</v>
      </c>
      <c r="B153" s="18" t="s">
        <v>420</v>
      </c>
      <c r="C153" s="18" t="s">
        <v>447</v>
      </c>
      <c r="D153" s="18" t="s">
        <v>448</v>
      </c>
      <c r="E153" s="46" t="s">
        <v>11</v>
      </c>
      <c r="F153" s="18" t="s">
        <v>12</v>
      </c>
      <c r="G153" s="18">
        <v>17</v>
      </c>
      <c r="H153" s="19">
        <f>VLOOKUP(F153,'[1]GOPAL ZARDA'!$C$4:$E$145,3,FALSE)</f>
        <v>70</v>
      </c>
      <c r="I153" s="19">
        <v>0</v>
      </c>
      <c r="J153" s="19">
        <f>G153*23</f>
        <v>391</v>
      </c>
      <c r="K153" s="19">
        <v>25</v>
      </c>
      <c r="L153" s="19">
        <f>G153*H153+I153+J153+K153</f>
        <v>1606</v>
      </c>
      <c r="M153" s="61"/>
      <c r="N153" s="57" t="s">
        <v>98</v>
      </c>
    </row>
    <row r="154" spans="1:14">
      <c r="A154" s="20">
        <f t="shared" si="2"/>
        <v>151</v>
      </c>
      <c r="B154" s="18" t="s">
        <v>420</v>
      </c>
      <c r="C154" s="18" t="s">
        <v>449</v>
      </c>
      <c r="D154" s="18" t="s">
        <v>450</v>
      </c>
      <c r="E154" s="46" t="s">
        <v>11</v>
      </c>
      <c r="F154" s="18" t="s">
        <v>51</v>
      </c>
      <c r="G154" s="18">
        <v>10</v>
      </c>
      <c r="H154" s="19">
        <f>VLOOKUP(F154,'[1]GOPAL ZARDA'!$C$4:$E$145,3,FALSE)</f>
        <v>90</v>
      </c>
      <c r="I154" s="19">
        <v>0</v>
      </c>
      <c r="J154" s="19">
        <f>G154*23</f>
        <v>230</v>
      </c>
      <c r="K154" s="19">
        <v>25</v>
      </c>
      <c r="L154" s="19">
        <f>G154*H154+I154+J154+K154</f>
        <v>1155</v>
      </c>
      <c r="M154" s="61"/>
      <c r="N154" s="56" t="s">
        <v>52</v>
      </c>
    </row>
    <row r="155" spans="1:14">
      <c r="A155" s="20">
        <f t="shared" si="2"/>
        <v>152</v>
      </c>
      <c r="B155" s="18" t="s">
        <v>420</v>
      </c>
      <c r="C155" s="18" t="s">
        <v>451</v>
      </c>
      <c r="D155" s="18" t="s">
        <v>452</v>
      </c>
      <c r="E155" s="46" t="s">
        <v>11</v>
      </c>
      <c r="F155" s="18" t="s">
        <v>51</v>
      </c>
      <c r="G155" s="18">
        <v>10</v>
      </c>
      <c r="H155" s="19">
        <f>VLOOKUP(F155,'[1]GOPAL ZARDA'!$C$4:$E$145,3,FALSE)</f>
        <v>90</v>
      </c>
      <c r="I155" s="19">
        <v>0</v>
      </c>
      <c r="J155" s="19">
        <f>G155*23</f>
        <v>230</v>
      </c>
      <c r="K155" s="19">
        <v>25</v>
      </c>
      <c r="L155" s="19">
        <f>G155*H155+I155+J155+K155</f>
        <v>1155</v>
      </c>
      <c r="M155" s="61"/>
      <c r="N155" s="56" t="s">
        <v>52</v>
      </c>
    </row>
    <row r="156" spans="1:14">
      <c r="A156" s="20">
        <f t="shared" si="2"/>
        <v>153</v>
      </c>
      <c r="B156" s="18" t="s">
        <v>420</v>
      </c>
      <c r="C156" s="18" t="s">
        <v>453</v>
      </c>
      <c r="D156" s="18" t="s">
        <v>454</v>
      </c>
      <c r="E156" s="46" t="s">
        <v>11</v>
      </c>
      <c r="F156" s="18" t="s">
        <v>63</v>
      </c>
      <c r="G156" s="18">
        <v>3</v>
      </c>
      <c r="H156" s="19">
        <f>VLOOKUP(F156,'[1]GOPAL ZARDA'!$C$4:$E$145,3,FALSE)</f>
        <v>90</v>
      </c>
      <c r="I156" s="19">
        <v>0</v>
      </c>
      <c r="J156" s="19">
        <f>G156*23</f>
        <v>69</v>
      </c>
      <c r="K156" s="19">
        <v>25</v>
      </c>
      <c r="L156" s="19">
        <f>G156*H156+I156+J156+K156</f>
        <v>364</v>
      </c>
      <c r="M156" s="61"/>
      <c r="N156" s="56" t="s">
        <v>64</v>
      </c>
    </row>
    <row r="157" spans="1:14">
      <c r="A157" s="20">
        <f t="shared" si="2"/>
        <v>154</v>
      </c>
      <c r="B157" s="18" t="s">
        <v>420</v>
      </c>
      <c r="C157" s="18" t="s">
        <v>455</v>
      </c>
      <c r="D157" s="18" t="s">
        <v>456</v>
      </c>
      <c r="E157" s="46" t="s">
        <v>11</v>
      </c>
      <c r="F157" s="18" t="s">
        <v>63</v>
      </c>
      <c r="G157" s="18">
        <v>1</v>
      </c>
      <c r="H157" s="19">
        <f>VLOOKUP(F157,'[1]GOPAL ZARDA'!$C$4:$E$145,3,FALSE)</f>
        <v>90</v>
      </c>
      <c r="I157" s="19">
        <v>0</v>
      </c>
      <c r="J157" s="19">
        <f>G157*23</f>
        <v>23</v>
      </c>
      <c r="K157" s="19">
        <v>25</v>
      </c>
      <c r="L157" s="19">
        <f>G157*H157+I157+J157+K157</f>
        <v>138</v>
      </c>
      <c r="M157" s="61"/>
      <c r="N157" s="56" t="s">
        <v>64</v>
      </c>
    </row>
    <row r="158" spans="1:14">
      <c r="A158" s="20">
        <f t="shared" si="2"/>
        <v>155</v>
      </c>
      <c r="B158" s="18" t="s">
        <v>420</v>
      </c>
      <c r="C158" s="18" t="s">
        <v>457</v>
      </c>
      <c r="D158" s="18" t="s">
        <v>458</v>
      </c>
      <c r="E158" s="46" t="s">
        <v>11</v>
      </c>
      <c r="F158" s="18" t="s">
        <v>63</v>
      </c>
      <c r="G158" s="18">
        <v>3</v>
      </c>
      <c r="H158" s="19">
        <f>VLOOKUP(F158,'[1]GOPAL ZARDA'!$C$4:$E$145,3,FALSE)</f>
        <v>90</v>
      </c>
      <c r="I158" s="19">
        <v>0</v>
      </c>
      <c r="J158" s="19">
        <f>G158*23</f>
        <v>69</v>
      </c>
      <c r="K158" s="19">
        <v>25</v>
      </c>
      <c r="L158" s="19">
        <f>G158*H158+I158+J158+K158</f>
        <v>364</v>
      </c>
      <c r="M158" s="61"/>
      <c r="N158" s="56" t="s">
        <v>64</v>
      </c>
    </row>
    <row r="159" spans="1:14">
      <c r="A159" s="20">
        <f t="shared" si="2"/>
        <v>156</v>
      </c>
      <c r="B159" s="18" t="s">
        <v>420</v>
      </c>
      <c r="C159" s="18" t="s">
        <v>459</v>
      </c>
      <c r="D159" s="18" t="s">
        <v>460</v>
      </c>
      <c r="E159" s="46" t="s">
        <v>11</v>
      </c>
      <c r="F159" s="46" t="s">
        <v>44</v>
      </c>
      <c r="G159" s="18">
        <v>4</v>
      </c>
      <c r="H159" s="19">
        <f>VLOOKUP(F159,'[1]GOPAL ZARDA'!$C$4:$E$145,3,FALSE)</f>
        <v>78</v>
      </c>
      <c r="I159" s="19">
        <v>0</v>
      </c>
      <c r="J159" s="19">
        <f>G159*23</f>
        <v>92</v>
      </c>
      <c r="K159" s="19">
        <v>25</v>
      </c>
      <c r="L159" s="19">
        <f>G159*H159+I159+J159+K159</f>
        <v>429</v>
      </c>
      <c r="M159" s="61"/>
      <c r="N159" s="56" t="s">
        <v>45</v>
      </c>
    </row>
    <row r="160" spans="1:14" ht="15.75" thickBot="1">
      <c r="A160" s="66">
        <f t="shared" si="2"/>
        <v>157</v>
      </c>
      <c r="B160" s="67" t="s">
        <v>420</v>
      </c>
      <c r="C160" s="67" t="s">
        <v>461</v>
      </c>
      <c r="D160" s="67" t="s">
        <v>462</v>
      </c>
      <c r="E160" s="68" t="s">
        <v>11</v>
      </c>
      <c r="F160" s="67" t="s">
        <v>27</v>
      </c>
      <c r="G160" s="67">
        <v>6</v>
      </c>
      <c r="H160" s="69">
        <f>VLOOKUP(F160,'[1]GOPAL ZARDA'!$C$4:$E$145,3,FALSE)</f>
        <v>113</v>
      </c>
      <c r="I160" s="69">
        <v>0</v>
      </c>
      <c r="J160" s="69">
        <f>G160*23</f>
        <v>138</v>
      </c>
      <c r="K160" s="69">
        <v>25</v>
      </c>
      <c r="L160" s="69">
        <f>G160*H160+I160+J160+K160</f>
        <v>841</v>
      </c>
      <c r="M160" s="70"/>
      <c r="N160" s="57" t="s">
        <v>37</v>
      </c>
    </row>
    <row r="161" spans="1:14" s="1" customFormat="1" ht="15.75" thickBot="1">
      <c r="A161" s="71" t="s">
        <v>463</v>
      </c>
      <c r="B161" s="72"/>
      <c r="C161" s="72"/>
      <c r="D161" s="72"/>
      <c r="E161" s="72"/>
      <c r="F161" s="72"/>
      <c r="G161" s="72"/>
      <c r="H161" s="72"/>
      <c r="I161" s="72"/>
      <c r="J161" s="72"/>
      <c r="K161" s="73"/>
      <c r="L161" s="74">
        <f>ROUND(SUM(L4:L160),0)</f>
        <v>137090</v>
      </c>
      <c r="M161" s="75"/>
      <c r="N161" s="76"/>
    </row>
    <row r="162" spans="1:14" ht="15.75" thickBot="1">
      <c r="A162" s="47"/>
      <c r="B162" s="48"/>
      <c r="C162" s="48"/>
      <c r="D162" s="48"/>
      <c r="E162" s="48"/>
      <c r="F162" s="48"/>
      <c r="G162" s="54">
        <f>SUM(G4:G160)</f>
        <v>1027</v>
      </c>
      <c r="H162" s="49"/>
      <c r="I162" s="49"/>
      <c r="J162" s="49"/>
      <c r="K162" s="49"/>
      <c r="L162" s="49"/>
      <c r="M162" s="50"/>
      <c r="N162" s="48"/>
    </row>
    <row r="163" spans="1:14" ht="31.5" customHeight="1" thickBot="1">
      <c r="A163" s="31" t="s">
        <v>8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3"/>
    </row>
    <row r="164" spans="1:14" ht="64.5" customHeight="1" thickBot="1">
      <c r="A164" s="34" t="s">
        <v>58</v>
      </c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6"/>
    </row>
  </sheetData>
  <sortState ref="B4:M159">
    <sortCondition ref="B4:B159"/>
    <sortCondition ref="C4:C159"/>
  </sortState>
  <mergeCells count="7">
    <mergeCell ref="A163:L163"/>
    <mergeCell ref="A164:L164"/>
    <mergeCell ref="I1:L1"/>
    <mergeCell ref="I2:L2"/>
    <mergeCell ref="A1:H1"/>
    <mergeCell ref="A2:H2"/>
    <mergeCell ref="A161:K161"/>
  </mergeCells>
  <conditionalFormatting sqref="D3:D162">
    <cfRule type="duplicateValues" dxfId="5" priority="2"/>
  </conditionalFormatting>
  <conditionalFormatting sqref="C3:C162">
    <cfRule type="duplicateValues" dxfId="4" priority="1"/>
  </conditionalFormatting>
  <pageMargins left="0.23622047244094491" right="0.15748031496062992" top="0.62992125984251968" bottom="0.86614173228346458" header="0.31496062992125984" footer="0.47244094488188981"/>
  <pageSetup scale="90" fitToHeight="0" orientation="portrait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"/>
  <sheetViews>
    <sheetView workbookViewId="0">
      <selection activeCell="N19" sqref="N19"/>
    </sheetView>
  </sheetViews>
  <sheetFormatPr defaultRowHeight="15" customHeight="1"/>
  <cols>
    <col min="2" max="2" width="3.42578125" bestFit="1" customWidth="1"/>
    <col min="3" max="3" width="9.7109375" bestFit="1" customWidth="1"/>
    <col min="4" max="4" width="11.7109375" bestFit="1" customWidth="1"/>
    <col min="5" max="5" width="8.7109375" bestFit="1" customWidth="1"/>
    <col min="6" max="6" width="6.42578125" bestFit="1" customWidth="1"/>
    <col min="7" max="7" width="13.140625" bestFit="1" customWidth="1"/>
    <col min="8" max="8" width="5.42578125" bestFit="1" customWidth="1"/>
    <col min="9" max="9" width="5.5703125" bestFit="1" customWidth="1"/>
    <col min="10" max="10" width="5" bestFit="1" customWidth="1"/>
    <col min="11" max="11" width="7.140625" bestFit="1" customWidth="1"/>
    <col min="12" max="12" width="6.42578125" bestFit="1" customWidth="1"/>
    <col min="13" max="13" width="6.5703125" bestFit="1" customWidth="1"/>
    <col min="14" max="14" width="65" bestFit="1" customWidth="1"/>
    <col min="15" max="15" width="27.5703125" customWidth="1"/>
  </cols>
  <sheetData>
    <row r="1" spans="2:15" ht="15" customHeight="1" thickBot="1">
      <c r="M1" s="1"/>
    </row>
    <row r="2" spans="2:15" ht="15" customHeight="1" thickBot="1">
      <c r="B2" s="6" t="s">
        <v>20</v>
      </c>
      <c r="C2" s="7" t="s">
        <v>0</v>
      </c>
      <c r="D2" s="7" t="s">
        <v>21</v>
      </c>
      <c r="E2" s="7" t="s">
        <v>22</v>
      </c>
      <c r="F2" s="7" t="s">
        <v>1</v>
      </c>
      <c r="G2" s="7" t="s">
        <v>2</v>
      </c>
      <c r="H2" s="7" t="s">
        <v>3</v>
      </c>
      <c r="I2" s="8" t="s">
        <v>4</v>
      </c>
      <c r="J2" s="8" t="s">
        <v>5</v>
      </c>
      <c r="K2" s="8" t="s">
        <v>7</v>
      </c>
      <c r="L2" s="8" t="s">
        <v>6</v>
      </c>
      <c r="M2" s="9" t="s">
        <v>10</v>
      </c>
      <c r="N2" s="10" t="s">
        <v>23</v>
      </c>
    </row>
    <row r="3" spans="2:15" ht="15" customHeight="1">
      <c r="B3" s="11">
        <v>1</v>
      </c>
      <c r="C3" s="12" t="s">
        <v>41</v>
      </c>
      <c r="D3" s="12" t="s">
        <v>42</v>
      </c>
      <c r="E3" s="12" t="s">
        <v>43</v>
      </c>
      <c r="F3" s="12" t="s">
        <v>11</v>
      </c>
      <c r="G3" s="13" t="s">
        <v>44</v>
      </c>
      <c r="H3" s="12">
        <v>4</v>
      </c>
      <c r="I3" s="14">
        <f>VLOOKUP(G3,'[2]GOPAL ZARDA'!$C$4:$E$151,3,FALSE)</f>
        <v>74</v>
      </c>
      <c r="J3" s="14">
        <v>0</v>
      </c>
      <c r="K3" s="14">
        <f>H3*23</f>
        <v>92</v>
      </c>
      <c r="L3" s="14">
        <v>25</v>
      </c>
      <c r="M3" s="15">
        <f>H3*I3+J3+K3+L3</f>
        <v>413</v>
      </c>
      <c r="N3" s="16" t="s">
        <v>49</v>
      </c>
      <c r="O3" s="17" t="s">
        <v>45</v>
      </c>
    </row>
    <row r="4" spans="2:15" ht="15" customHeight="1">
      <c r="B4" s="11">
        <v>2</v>
      </c>
      <c r="C4" s="12" t="s">
        <v>41</v>
      </c>
      <c r="D4" s="12" t="s">
        <v>46</v>
      </c>
      <c r="E4" s="12" t="s">
        <v>47</v>
      </c>
      <c r="F4" s="12" t="s">
        <v>11</v>
      </c>
      <c r="G4" s="13" t="s">
        <v>44</v>
      </c>
      <c r="H4" s="12">
        <v>6</v>
      </c>
      <c r="I4" s="14">
        <f>VLOOKUP(G4,'[2]GOPAL ZARDA'!$C$4:$E$151,3,FALSE)</f>
        <v>74</v>
      </c>
      <c r="J4" s="14">
        <v>0</v>
      </c>
      <c r="K4" s="14">
        <f>H4*23</f>
        <v>138</v>
      </c>
      <c r="L4" s="14">
        <v>25</v>
      </c>
      <c r="M4" s="15">
        <f>H4*I4+J4+K4+L4</f>
        <v>607</v>
      </c>
      <c r="N4" s="16" t="s">
        <v>49</v>
      </c>
      <c r="O4" s="17" t="s">
        <v>45</v>
      </c>
    </row>
  </sheetData>
  <conditionalFormatting sqref="E3:E4">
    <cfRule type="duplicateValues" dxfId="3" priority="1"/>
  </conditionalFormatting>
  <conditionalFormatting sqref="D3:D4">
    <cfRule type="duplicateValues" dxfId="2" priority="2"/>
  </conditionalFormatting>
  <conditionalFormatting sqref="E2">
    <cfRule type="duplicateValues" dxfId="1" priority="95"/>
  </conditionalFormatting>
  <conditionalFormatting sqref="D2">
    <cfRule type="duplicateValues" dxfId="0" priority="96"/>
  </conditionalFormatting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ZARDA</vt:lpstr>
      <vt:lpstr>Sheet1</vt:lpstr>
      <vt:lpstr>ZARDA!Print_Titles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ARATA</cp:lastModifiedBy>
  <cp:lastPrinted>2026-07-08T08:30:48Z</cp:lastPrinted>
  <dcterms:created xsi:type="dcterms:W3CDTF">2022-03-10T06:07:42Z</dcterms:created>
  <dcterms:modified xsi:type="dcterms:W3CDTF">2026-07-08T08:40:36Z</dcterms:modified>
</cp:coreProperties>
</file>