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570" windowWidth="19440" windowHeight="8640"/>
  </bookViews>
  <sheets>
    <sheet name="Invoice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H13" i="1" l="1"/>
  <c r="G13" i="1"/>
  <c r="L5" i="1" l="1"/>
  <c r="L6" i="1"/>
  <c r="L7" i="1"/>
  <c r="L4" i="1"/>
  <c r="J8" i="1"/>
  <c r="L8" i="1" s="1"/>
  <c r="J9" i="1"/>
  <c r="L9" i="1" s="1"/>
  <c r="L10" i="1" l="1"/>
</calcChain>
</file>

<file path=xl/sharedStrings.xml><?xml version="1.0" encoding="utf-8"?>
<sst xmlns="http://schemas.openxmlformats.org/spreadsheetml/2006/main" count="48" uniqueCount="40">
  <si>
    <t>INVOICE
PRAGATI LOGISTICS,SAMANTA SAHI KHUNTIA LANE,8984191006
GST No:21AGHPB9356M1Z9</t>
  </si>
  <si>
    <t>24/4/2024</t>
  </si>
  <si>
    <t>8753</t>
  </si>
  <si>
    <t>25/4/2024</t>
  </si>
  <si>
    <t>8758</t>
  </si>
  <si>
    <t>8757</t>
  </si>
  <si>
    <t>8749</t>
  </si>
  <si>
    <t>26/4/2024</t>
  </si>
  <si>
    <t>8762</t>
  </si>
  <si>
    <t>30/4/2024</t>
  </si>
  <si>
    <t>8774/877/8773</t>
  </si>
  <si>
    <t>Thanking you for your business.
PRAGATI LOGISTICS</t>
  </si>
  <si>
    <t>RATE</t>
  </si>
  <si>
    <t>FROM</t>
  </si>
  <si>
    <t>TO</t>
  </si>
  <si>
    <t>RASULPUR KUAKHIA</t>
  </si>
  <si>
    <t>CHANDANPUR</t>
  </si>
  <si>
    <t>BALIAPAL</t>
  </si>
  <si>
    <t>KAKATPUR</t>
  </si>
  <si>
    <t>KHURDA</t>
  </si>
  <si>
    <t>PL/BH/00963</t>
  </si>
  <si>
    <t>PL/BH/01025</t>
  </si>
  <si>
    <t>PL/BH/01026</t>
  </si>
  <si>
    <t>PL/BH/00949</t>
  </si>
  <si>
    <t>PL/BH/01064</t>
  </si>
  <si>
    <t>PL/BH/01226</t>
  </si>
  <si>
    <t>BBSR</t>
  </si>
  <si>
    <t>SL</t>
  </si>
  <si>
    <t>DATE</t>
  </si>
  <si>
    <t>LR NO</t>
  </si>
  <si>
    <t>INV NO</t>
  </si>
  <si>
    <t>CASE</t>
  </si>
  <si>
    <t>WEIGHT</t>
  </si>
  <si>
    <t>DD.CH.</t>
  </si>
  <si>
    <t>LR CH.</t>
  </si>
  <si>
    <t>AMT.</t>
  </si>
  <si>
    <t>Kindly, verify &amp; confirm within 7 days, else GST will be filed by 20th MAY, 2024. 
GST to be paid by Consignor under Reverse Charge Mechanism(RCM) as per GST.</t>
  </si>
  <si>
    <t xml:space="preserve">Bill Date: 30/04/2024
Bill NO : 4488
Total Amount: 14978.00
</t>
  </si>
  <si>
    <t>(RUPEES FOURTEEN THOUSAND NINE HUNDRED SEVENTY EIGHT ONLY)</t>
  </si>
  <si>
    <t xml:space="preserve">
TATA PIGMENTS LTD
Address:Budheswari Colony Plot No. 91 Bhubaneshwar 751006,9861097974
GST No: 21AAACT6760D2ZP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</si>
</sst>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  <xf numFmtId="0" fontId="0" fillId="0" borderId="1" xfId="0" applyNumberFormat="1" applyFont="1" applyBorder="1" applyAlignment="1">
      <alignment vertical="center" wrapText="1"/>
    </xf>
    <xf numFmtId="0" fontId="2" fillId="0" borderId="1" xfId="0" applyNumberFormat="1" applyFont="1" applyBorder="1" applyAlignment="1">
      <alignment vertical="center" wrapText="1"/>
    </xf>
    <xf numFmtId="2" fontId="0" fillId="0" borderId="1" xfId="0" applyNumberFormat="1" applyFont="1" applyBorder="1" applyAlignment="1">
      <alignment vertical="center" wrapText="1"/>
    </xf>
    <xf numFmtId="0" fontId="0" fillId="0" borderId="0" xfId="0" applyNumberFormat="1" applyFont="1" applyAlignment="1">
      <alignment vertical="center" wrapText="1"/>
    </xf>
    <xf numFmtId="0" fontId="0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85726</xdr:colOff>
      <xdr:row>0</xdr:row>
      <xdr:rowOff>133350</xdr:rowOff>
    </xdr:from>
    <xdr:to>
      <xdr:col>7</xdr:col>
      <xdr:colOff>342900</xdr:colOff>
      <xdr:row>0</xdr:row>
      <xdr:rowOff>942975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6" y="133350"/>
          <a:ext cx="4429124" cy="8096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4-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>
        <row r="4">
          <cell r="I4" t="str">
            <v>KUAKHIA</v>
          </cell>
          <cell r="J4">
            <v>1.85</v>
          </cell>
          <cell r="K4">
            <v>2.5</v>
          </cell>
        </row>
        <row r="5">
          <cell r="I5" t="str">
            <v>BHADRAK</v>
          </cell>
          <cell r="J5">
            <v>1.85</v>
          </cell>
          <cell r="K5">
            <v>2.5</v>
          </cell>
        </row>
        <row r="6">
          <cell r="I6" t="str">
            <v>BALUGAON</v>
          </cell>
          <cell r="J6">
            <v>1.85</v>
          </cell>
          <cell r="K6">
            <v>2.5</v>
          </cell>
        </row>
        <row r="7">
          <cell r="I7" t="str">
            <v>KUPARI</v>
          </cell>
          <cell r="J7">
            <v>1.85</v>
          </cell>
          <cell r="K7">
            <v>2.5</v>
          </cell>
          <cell r="L7">
            <v>1000</v>
          </cell>
        </row>
        <row r="8">
          <cell r="I8" t="str">
            <v>BARIPADA</v>
          </cell>
          <cell r="J8">
            <v>1.85</v>
          </cell>
          <cell r="K8">
            <v>2.5</v>
          </cell>
        </row>
        <row r="9">
          <cell r="I9" t="str">
            <v>CHANDANESWAR</v>
          </cell>
          <cell r="J9">
            <v>1.85</v>
          </cell>
          <cell r="K9">
            <v>2.5</v>
          </cell>
          <cell r="L9">
            <v>1000</v>
          </cell>
        </row>
        <row r="10">
          <cell r="I10" t="str">
            <v>DASPALLA</v>
          </cell>
          <cell r="J10">
            <v>1.85</v>
          </cell>
          <cell r="K10">
            <v>2.5</v>
          </cell>
          <cell r="L10">
            <v>500</v>
          </cell>
        </row>
        <row r="11">
          <cell r="I11" t="str">
            <v>KEONJHAR</v>
          </cell>
          <cell r="J11">
            <v>1.85</v>
          </cell>
          <cell r="K11">
            <v>2.5</v>
          </cell>
        </row>
        <row r="12">
          <cell r="I12" t="str">
            <v>ANGUL</v>
          </cell>
          <cell r="J12">
            <v>1.85</v>
          </cell>
          <cell r="K12">
            <v>2.5</v>
          </cell>
        </row>
        <row r="13">
          <cell r="I13" t="str">
            <v>BALASORE</v>
          </cell>
          <cell r="J13">
            <v>1.85</v>
          </cell>
          <cell r="K13">
            <v>2.5</v>
          </cell>
        </row>
        <row r="14">
          <cell r="I14" t="str">
            <v>BANPUR</v>
          </cell>
          <cell r="J14">
            <v>1.85</v>
          </cell>
          <cell r="K14">
            <v>2.5</v>
          </cell>
        </row>
        <row r="15">
          <cell r="I15" t="str">
            <v>KENDRAPARA</v>
          </cell>
          <cell r="J15">
            <v>1.85</v>
          </cell>
          <cell r="K15">
            <v>2.5</v>
          </cell>
        </row>
        <row r="16">
          <cell r="I16" t="str">
            <v>CHANDIKHOL</v>
          </cell>
          <cell r="J16">
            <v>1.85</v>
          </cell>
          <cell r="K16">
            <v>2.5</v>
          </cell>
        </row>
        <row r="17">
          <cell r="I17" t="str">
            <v>OLIKONA NIMAPARA</v>
          </cell>
          <cell r="J17">
            <v>1.85</v>
          </cell>
          <cell r="K17">
            <v>2.5</v>
          </cell>
        </row>
        <row r="18">
          <cell r="I18" t="str">
            <v>JAJPUR ROAD</v>
          </cell>
          <cell r="J18">
            <v>1.85</v>
          </cell>
          <cell r="K18">
            <v>2.5</v>
          </cell>
        </row>
        <row r="19">
          <cell r="I19" t="str">
            <v>BOLANGIR</v>
          </cell>
          <cell r="J19">
            <v>2</v>
          </cell>
          <cell r="K19">
            <v>2.5</v>
          </cell>
        </row>
        <row r="20">
          <cell r="I20" t="str">
            <v>DUKURA</v>
          </cell>
          <cell r="J20">
            <v>1.85</v>
          </cell>
          <cell r="K20">
            <v>2.5</v>
          </cell>
          <cell r="L20">
            <v>500</v>
          </cell>
        </row>
        <row r="21">
          <cell r="I21" t="str">
            <v>SORO</v>
          </cell>
          <cell r="J21">
            <v>1.85</v>
          </cell>
          <cell r="K21">
            <v>2.5</v>
          </cell>
        </row>
        <row r="22">
          <cell r="I22" t="str">
            <v>NILAGIRI</v>
          </cell>
          <cell r="J22">
            <v>1.85</v>
          </cell>
          <cell r="K22">
            <v>2.5</v>
          </cell>
          <cell r="L22">
            <v>500</v>
          </cell>
        </row>
        <row r="23">
          <cell r="I23" t="str">
            <v>MANGALPUR</v>
          </cell>
          <cell r="J23">
            <v>1.85</v>
          </cell>
          <cell r="K23">
            <v>2.5</v>
          </cell>
          <cell r="L23">
            <v>500</v>
          </cell>
        </row>
        <row r="24">
          <cell r="I24" t="str">
            <v>BRAHMAGIRI</v>
          </cell>
          <cell r="J24">
            <v>2</v>
          </cell>
          <cell r="K24">
            <v>2.5</v>
          </cell>
        </row>
        <row r="25">
          <cell r="I25" t="str">
            <v>KAKATPUR</v>
          </cell>
          <cell r="J25">
            <v>1.85</v>
          </cell>
          <cell r="K25">
            <v>2.5</v>
          </cell>
        </row>
        <row r="26">
          <cell r="I26" t="str">
            <v>ITAMATI</v>
          </cell>
          <cell r="J26">
            <v>1.85</v>
          </cell>
          <cell r="K26">
            <v>2.5</v>
          </cell>
        </row>
        <row r="27">
          <cell r="I27" t="str">
            <v>JAJPUR TOWN</v>
          </cell>
          <cell r="J27">
            <v>1.85</v>
          </cell>
          <cell r="K27">
            <v>2.5</v>
          </cell>
        </row>
        <row r="28">
          <cell r="I28" t="str">
            <v>INDUPUR</v>
          </cell>
          <cell r="J28">
            <v>1.85</v>
          </cell>
          <cell r="K28">
            <v>2.5</v>
          </cell>
          <cell r="L28">
            <v>600</v>
          </cell>
        </row>
        <row r="29">
          <cell r="I29" t="str">
            <v>PATTAMUNDAI</v>
          </cell>
          <cell r="J29">
            <v>1.85</v>
          </cell>
          <cell r="K29">
            <v>2.5</v>
          </cell>
          <cell r="L29">
            <v>600</v>
          </cell>
        </row>
        <row r="30">
          <cell r="I30" t="str">
            <v>REMUNA</v>
          </cell>
          <cell r="J30">
            <v>1.85</v>
          </cell>
          <cell r="K30">
            <v>2.5</v>
          </cell>
          <cell r="L30">
            <v>600</v>
          </cell>
        </row>
        <row r="31">
          <cell r="I31" t="str">
            <v>CHANDIPUR</v>
          </cell>
          <cell r="J31">
            <v>1.85</v>
          </cell>
          <cell r="K31">
            <v>2.5</v>
          </cell>
          <cell r="L31">
            <v>1000</v>
          </cell>
        </row>
        <row r="32">
          <cell r="I32" t="str">
            <v>MARKANDPUR</v>
          </cell>
          <cell r="K32">
            <v>2.5</v>
          </cell>
        </row>
        <row r="33">
          <cell r="I33" t="str">
            <v>BOUDH</v>
          </cell>
          <cell r="K33">
            <v>2.5</v>
          </cell>
        </row>
        <row r="34">
          <cell r="I34" t="str">
            <v>KAMAKHYANAGAR</v>
          </cell>
          <cell r="K34">
            <v>2.5</v>
          </cell>
        </row>
        <row r="35">
          <cell r="I35" t="str">
            <v>NAYAGARH</v>
          </cell>
          <cell r="K35">
            <v>2.5</v>
          </cell>
        </row>
        <row r="36">
          <cell r="I36" t="str">
            <v>DERABISHI</v>
          </cell>
          <cell r="K36">
            <v>2.5</v>
          </cell>
          <cell r="L36">
            <v>500</v>
          </cell>
        </row>
        <row r="37">
          <cell r="I37" t="str">
            <v>MATHANI</v>
          </cell>
          <cell r="K37">
            <v>2.5</v>
          </cell>
          <cell r="L37">
            <v>700</v>
          </cell>
        </row>
        <row r="38">
          <cell r="I38" t="str">
            <v>DHENKIKOTE</v>
          </cell>
          <cell r="K38">
            <v>2.5</v>
          </cell>
          <cell r="L38">
            <v>800</v>
          </cell>
        </row>
        <row r="39">
          <cell r="I39" t="str">
            <v>MANDUA</v>
          </cell>
          <cell r="K39">
            <v>2.5</v>
          </cell>
        </row>
        <row r="40">
          <cell r="I40" t="str">
            <v>NACHUNI</v>
          </cell>
          <cell r="K40">
            <v>2.5</v>
          </cell>
        </row>
        <row r="41">
          <cell r="I41" t="str">
            <v>TANGI</v>
          </cell>
          <cell r="K41">
            <v>2.5</v>
          </cell>
        </row>
        <row r="42">
          <cell r="I42" t="str">
            <v>KHURDA</v>
          </cell>
          <cell r="K42">
            <v>2.5</v>
          </cell>
        </row>
        <row r="43">
          <cell r="I43" t="str">
            <v>GUDARI</v>
          </cell>
          <cell r="K43">
            <v>3.5</v>
          </cell>
          <cell r="L43">
            <v>800</v>
          </cell>
        </row>
        <row r="44">
          <cell r="I44" t="str">
            <v>AUL</v>
          </cell>
          <cell r="K44">
            <v>2.5</v>
          </cell>
          <cell r="L44">
            <v>600</v>
          </cell>
        </row>
        <row r="45">
          <cell r="I45" t="str">
            <v>KORAPUT</v>
          </cell>
          <cell r="K45">
            <v>4</v>
          </cell>
        </row>
        <row r="46">
          <cell r="I46" t="str">
            <v>RAYAGADA</v>
          </cell>
          <cell r="K46">
            <v>3.5</v>
          </cell>
        </row>
        <row r="47">
          <cell r="I47" t="str">
            <v>PHIRINGIA</v>
          </cell>
          <cell r="K47">
            <v>3</v>
          </cell>
          <cell r="L47">
            <v>2000</v>
          </cell>
        </row>
        <row r="48">
          <cell r="I48" t="str">
            <v>BHANJANAGAR</v>
          </cell>
          <cell r="K48">
            <v>2.5</v>
          </cell>
          <cell r="L48" t="str">
            <v>AS DISCUSS</v>
          </cell>
        </row>
        <row r="49">
          <cell r="I49" t="str">
            <v>BALIAPAL</v>
          </cell>
          <cell r="K49">
            <v>2.5</v>
          </cell>
          <cell r="L49" t="str">
            <v>AS DISCUSS</v>
          </cell>
        </row>
        <row r="50">
          <cell r="I50" t="str">
            <v>DHENKANAL</v>
          </cell>
          <cell r="K50">
            <v>2.5</v>
          </cell>
        </row>
        <row r="51">
          <cell r="I51" t="str">
            <v>RAJNILAGIRI</v>
          </cell>
          <cell r="K51">
            <v>2.5</v>
          </cell>
          <cell r="L51">
            <v>500</v>
          </cell>
        </row>
        <row r="52">
          <cell r="I52" t="str">
            <v>CHANDANPUR</v>
          </cell>
          <cell r="K52">
            <v>2.5</v>
          </cell>
        </row>
        <row r="53">
          <cell r="I53" t="str">
            <v>TALCHER</v>
          </cell>
          <cell r="K53">
            <v>2.5</v>
          </cell>
        </row>
        <row r="54">
          <cell r="I54" t="str">
            <v>JAGATSINGHPUR</v>
          </cell>
          <cell r="K54">
            <v>2.5</v>
          </cell>
        </row>
        <row r="55">
          <cell r="I55" t="str">
            <v>PURUSOTTAMPUR</v>
          </cell>
          <cell r="K55">
            <v>2.5</v>
          </cell>
          <cell r="L55">
            <v>700</v>
          </cell>
        </row>
        <row r="56">
          <cell r="I56" t="str">
            <v>DIGAPAHANDI</v>
          </cell>
          <cell r="K56">
            <v>2.5</v>
          </cell>
          <cell r="L56">
            <v>700</v>
          </cell>
        </row>
        <row r="57">
          <cell r="I57" t="str">
            <v>PURI</v>
          </cell>
          <cell r="K57">
            <v>2.5</v>
          </cell>
        </row>
        <row r="58">
          <cell r="I58" t="str">
            <v>CHANDBALI</v>
          </cell>
          <cell r="K58">
            <v>2.5</v>
          </cell>
          <cell r="L58">
            <v>700</v>
          </cell>
        </row>
        <row r="59">
          <cell r="I59" t="str">
            <v>HUMMA</v>
          </cell>
          <cell r="K59">
            <v>2.5</v>
          </cell>
          <cell r="L59">
            <v>700</v>
          </cell>
        </row>
      </sheetData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tabSelected="1" workbookViewId="0">
      <selection activeCell="P3" sqref="O3:P3"/>
    </sheetView>
  </sheetViews>
  <sheetFormatPr defaultRowHeight="15"/>
  <cols>
    <col min="1" max="1" width="4.5703125" style="1" customWidth="1"/>
    <col min="2" max="2" width="9.7109375" style="1" bestFit="1" customWidth="1"/>
    <col min="3" max="3" width="12.140625" style="1" bestFit="1" customWidth="1"/>
    <col min="4" max="4" width="6.42578125" style="1" bestFit="1" customWidth="1"/>
    <col min="5" max="5" width="14.5703125" style="1" customWidth="1"/>
    <col min="6" max="6" width="9.7109375" style="1" customWidth="1"/>
    <col min="7" max="7" width="5.42578125" style="1" bestFit="1" customWidth="1"/>
    <col min="8" max="8" width="8.28515625" style="1" bestFit="1" customWidth="1"/>
    <col min="9" max="9" width="5.42578125" style="2" bestFit="1" customWidth="1"/>
    <col min="10" max="10" width="7.5703125" style="2" bestFit="1" customWidth="1"/>
    <col min="11" max="11" width="6.28515625" style="2" customWidth="1"/>
    <col min="12" max="12" width="9.42578125" style="2" bestFit="1" customWidth="1"/>
    <col min="13" max="13" width="9.140625" style="1" customWidth="1"/>
    <col min="14" max="16384" width="9.140625" style="1"/>
  </cols>
  <sheetData>
    <row r="1" spans="1:12" ht="90" customHeight="1">
      <c r="A1" s="20"/>
      <c r="B1" s="21"/>
      <c r="C1" s="21"/>
      <c r="D1" s="21"/>
      <c r="E1" s="21"/>
      <c r="F1" s="21"/>
      <c r="G1" s="21"/>
      <c r="H1" s="22"/>
      <c r="I1" s="23" t="s">
        <v>0</v>
      </c>
      <c r="J1" s="23"/>
      <c r="K1" s="23"/>
      <c r="L1" s="23"/>
    </row>
    <row r="2" spans="1:12" ht="64.5" customHeight="1">
      <c r="A2" s="20" t="s">
        <v>39</v>
      </c>
      <c r="B2" s="21"/>
      <c r="C2" s="21"/>
      <c r="D2" s="21"/>
      <c r="E2" s="21"/>
      <c r="F2" s="21"/>
      <c r="G2" s="21"/>
      <c r="H2" s="22"/>
      <c r="I2" s="23" t="s">
        <v>37</v>
      </c>
      <c r="J2" s="23"/>
      <c r="K2" s="23"/>
      <c r="L2" s="23"/>
    </row>
    <row r="3" spans="1:12" s="7" customFormat="1" ht="15" customHeight="1">
      <c r="A3" s="4" t="s">
        <v>27</v>
      </c>
      <c r="B3" s="4" t="s">
        <v>28</v>
      </c>
      <c r="C3" s="4" t="s">
        <v>29</v>
      </c>
      <c r="D3" s="4" t="s">
        <v>13</v>
      </c>
      <c r="E3" s="4" t="s">
        <v>14</v>
      </c>
      <c r="F3" s="4" t="s">
        <v>30</v>
      </c>
      <c r="G3" s="4" t="s">
        <v>31</v>
      </c>
      <c r="H3" s="4" t="s">
        <v>32</v>
      </c>
      <c r="I3" s="6" t="s">
        <v>12</v>
      </c>
      <c r="J3" s="6" t="s">
        <v>33</v>
      </c>
      <c r="K3" s="6" t="s">
        <v>34</v>
      </c>
      <c r="L3" s="6" t="s">
        <v>35</v>
      </c>
    </row>
    <row r="4" spans="1:12" s="12" customFormat="1" ht="30">
      <c r="A4" s="13">
        <v>1</v>
      </c>
      <c r="B4" s="9" t="s">
        <v>1</v>
      </c>
      <c r="C4" s="9" t="s">
        <v>20</v>
      </c>
      <c r="D4" s="10" t="s">
        <v>26</v>
      </c>
      <c r="E4" s="9" t="s">
        <v>15</v>
      </c>
      <c r="F4" s="9" t="s">
        <v>2</v>
      </c>
      <c r="G4" s="9">
        <v>55</v>
      </c>
      <c r="H4" s="9">
        <v>1100</v>
      </c>
      <c r="I4" s="11">
        <v>2.5</v>
      </c>
      <c r="J4" s="11">
        <v>0</v>
      </c>
      <c r="K4" s="11">
        <v>30</v>
      </c>
      <c r="L4" s="11">
        <f>H4*I4+J4+K4</f>
        <v>2780</v>
      </c>
    </row>
    <row r="5" spans="1:12" s="12" customFormat="1" ht="30">
      <c r="A5" s="13">
        <v>2</v>
      </c>
      <c r="B5" s="9" t="s">
        <v>3</v>
      </c>
      <c r="C5" s="9" t="s">
        <v>21</v>
      </c>
      <c r="D5" s="10" t="s">
        <v>26</v>
      </c>
      <c r="E5" s="9" t="s">
        <v>15</v>
      </c>
      <c r="F5" s="9" t="s">
        <v>4</v>
      </c>
      <c r="G5" s="9">
        <v>51</v>
      </c>
      <c r="H5" s="9">
        <v>910</v>
      </c>
      <c r="I5" s="11">
        <v>2.5</v>
      </c>
      <c r="J5" s="11">
        <v>0</v>
      </c>
      <c r="K5" s="11">
        <v>30</v>
      </c>
      <c r="L5" s="11">
        <f t="shared" ref="L5:L9" si="0">H5*I5+J5+K5</f>
        <v>2305</v>
      </c>
    </row>
    <row r="6" spans="1:12" s="12" customFormat="1" ht="15" customHeight="1">
      <c r="A6" s="13">
        <v>3</v>
      </c>
      <c r="B6" s="9" t="s">
        <v>3</v>
      </c>
      <c r="C6" s="9" t="s">
        <v>22</v>
      </c>
      <c r="D6" s="10" t="s">
        <v>26</v>
      </c>
      <c r="E6" s="9" t="s">
        <v>16</v>
      </c>
      <c r="F6" s="9" t="s">
        <v>5</v>
      </c>
      <c r="G6" s="9">
        <v>26</v>
      </c>
      <c r="H6" s="9">
        <v>479</v>
      </c>
      <c r="I6" s="11">
        <v>2.5</v>
      </c>
      <c r="J6" s="11">
        <v>0</v>
      </c>
      <c r="K6" s="11">
        <v>30</v>
      </c>
      <c r="L6" s="11">
        <f t="shared" si="0"/>
        <v>1227.5</v>
      </c>
    </row>
    <row r="7" spans="1:12" s="12" customFormat="1" ht="15" customHeight="1">
      <c r="A7" s="13">
        <v>4</v>
      </c>
      <c r="B7" s="9" t="s">
        <v>1</v>
      </c>
      <c r="C7" s="9" t="s">
        <v>23</v>
      </c>
      <c r="D7" s="10" t="s">
        <v>26</v>
      </c>
      <c r="E7" s="9" t="s">
        <v>17</v>
      </c>
      <c r="F7" s="9" t="s">
        <v>6</v>
      </c>
      <c r="G7" s="9">
        <v>60</v>
      </c>
      <c r="H7" s="9">
        <v>1200</v>
      </c>
      <c r="I7" s="11">
        <v>3</v>
      </c>
      <c r="J7" s="11">
        <v>1000</v>
      </c>
      <c r="K7" s="11">
        <v>30</v>
      </c>
      <c r="L7" s="11">
        <f t="shared" si="0"/>
        <v>4630</v>
      </c>
    </row>
    <row r="8" spans="1:12" s="12" customFormat="1" ht="15" customHeight="1">
      <c r="A8" s="13">
        <v>5</v>
      </c>
      <c r="B8" s="9" t="s">
        <v>7</v>
      </c>
      <c r="C8" s="9" t="s">
        <v>24</v>
      </c>
      <c r="D8" s="10" t="s">
        <v>26</v>
      </c>
      <c r="E8" s="9" t="s">
        <v>18</v>
      </c>
      <c r="F8" s="9" t="s">
        <v>8</v>
      </c>
      <c r="G8" s="9">
        <v>33</v>
      </c>
      <c r="H8" s="9">
        <v>810</v>
      </c>
      <c r="I8" s="11">
        <v>2.5</v>
      </c>
      <c r="J8" s="11">
        <f>VLOOKUP(E8,'[1]TATA PIGMENTS'!$I$4:$L$59,4,FALSE)</f>
        <v>0</v>
      </c>
      <c r="K8" s="11">
        <v>30</v>
      </c>
      <c r="L8" s="11">
        <f t="shared" si="0"/>
        <v>2055</v>
      </c>
    </row>
    <row r="9" spans="1:12" s="12" customFormat="1" ht="30">
      <c r="A9" s="13">
        <v>6</v>
      </c>
      <c r="B9" s="9" t="s">
        <v>9</v>
      </c>
      <c r="C9" s="9" t="s">
        <v>25</v>
      </c>
      <c r="D9" s="10" t="s">
        <v>26</v>
      </c>
      <c r="E9" s="9" t="s">
        <v>19</v>
      </c>
      <c r="F9" s="9" t="s">
        <v>10</v>
      </c>
      <c r="G9" s="9">
        <v>45</v>
      </c>
      <c r="H9" s="9">
        <v>780</v>
      </c>
      <c r="I9" s="11">
        <v>2.5</v>
      </c>
      <c r="J9" s="11">
        <f>VLOOKUP(E9,'[1]TATA PIGMENTS'!$I$4:$L$59,4,FALSE)</f>
        <v>0</v>
      </c>
      <c r="K9" s="11">
        <v>30</v>
      </c>
      <c r="L9" s="11">
        <f t="shared" si="0"/>
        <v>1980</v>
      </c>
    </row>
    <row r="10" spans="1:12" s="3" customFormat="1">
      <c r="A10" s="14" t="s">
        <v>38</v>
      </c>
      <c r="B10" s="15"/>
      <c r="C10" s="15"/>
      <c r="D10" s="15"/>
      <c r="E10" s="15"/>
      <c r="F10" s="15"/>
      <c r="G10" s="15"/>
      <c r="H10" s="15"/>
      <c r="I10" s="16"/>
      <c r="J10" s="16"/>
      <c r="K10" s="17"/>
      <c r="L10" s="5">
        <f>ROUND(SUM(L4:L9),0)</f>
        <v>14978</v>
      </c>
    </row>
    <row r="11" spans="1:12" s="3" customFormat="1" ht="30" customHeight="1">
      <c r="A11" s="18" t="s">
        <v>36</v>
      </c>
      <c r="B11" s="18"/>
      <c r="C11" s="18"/>
      <c r="D11" s="18"/>
      <c r="E11" s="18"/>
      <c r="F11" s="18"/>
      <c r="G11" s="18"/>
      <c r="H11" s="18"/>
      <c r="I11" s="19"/>
      <c r="J11" s="19"/>
      <c r="K11" s="19"/>
      <c r="L11" s="19"/>
    </row>
    <row r="12" spans="1:12" s="3" customFormat="1" ht="30" customHeight="1">
      <c r="A12" s="18" t="s">
        <v>11</v>
      </c>
      <c r="B12" s="18"/>
      <c r="C12" s="18"/>
      <c r="D12" s="18"/>
      <c r="E12" s="18"/>
      <c r="F12" s="18"/>
      <c r="G12" s="18"/>
      <c r="H12" s="18"/>
      <c r="I12" s="19"/>
      <c r="J12" s="19"/>
      <c r="K12" s="19"/>
      <c r="L12" s="19"/>
    </row>
    <row r="13" spans="1:12">
      <c r="G13" s="8">
        <f>SUM(G4:G9)</f>
        <v>270</v>
      </c>
      <c r="H13" s="8">
        <f>SUM(H4:H9)</f>
        <v>5279</v>
      </c>
    </row>
  </sheetData>
  <mergeCells count="7">
    <mergeCell ref="A10:K10"/>
    <mergeCell ref="A11:L11"/>
    <mergeCell ref="A12:L12"/>
    <mergeCell ref="A1:H1"/>
    <mergeCell ref="A2:H2"/>
    <mergeCell ref="I1:L1"/>
    <mergeCell ref="I2:L2"/>
  </mergeCells>
  <conditionalFormatting sqref="C4:C9">
    <cfRule type="duplicateValues" dxfId="0" priority="3"/>
  </conditionalFormatting>
  <pageMargins left="0.33" right="0.19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2024-05-20T07:46:51Z</cp:lastPrinted>
  <dcterms:created xsi:type="dcterms:W3CDTF">2024-05-14T06:32:11Z</dcterms:created>
  <dcterms:modified xsi:type="dcterms:W3CDTF">2024-05-20T07:46:52Z</dcterms:modified>
</cp:coreProperties>
</file>