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8" i="1"/>
  <c r="K5"/>
  <c r="K6"/>
  <c r="K7"/>
  <c r="K8"/>
  <c r="K9"/>
  <c r="K10"/>
  <c r="K11"/>
  <c r="K12"/>
  <c r="K13"/>
  <c r="K14"/>
  <c r="K15"/>
  <c r="K16"/>
  <c r="K17"/>
  <c r="K4"/>
  <c r="I6"/>
  <c r="I7"/>
  <c r="I8"/>
  <c r="I9"/>
  <c r="I10"/>
  <c r="I11"/>
  <c r="I12"/>
  <c r="I13"/>
  <c r="I14"/>
  <c r="I15"/>
  <c r="I16"/>
  <c r="I17"/>
  <c r="I5"/>
  <c r="I4"/>
  <c r="H6" l="1"/>
  <c r="H8"/>
  <c r="H10"/>
  <c r="H11"/>
  <c r="H12"/>
  <c r="H13"/>
  <c r="H15"/>
  <c r="H16"/>
  <c r="H17"/>
</calcChain>
</file>

<file path=xl/sharedStrings.xml><?xml version="1.0" encoding="utf-8"?>
<sst xmlns="http://schemas.openxmlformats.org/spreadsheetml/2006/main" count="87" uniqueCount="65">
  <si>
    <t>03/11/2025</t>
  </si>
  <si>
    <t>0517/518</t>
  </si>
  <si>
    <t>04/11/2025</t>
  </si>
  <si>
    <t>0546</t>
  </si>
  <si>
    <t>541</t>
  </si>
  <si>
    <t>521</t>
  </si>
  <si>
    <t>02/11/2025</t>
  </si>
  <si>
    <t>543</t>
  </si>
  <si>
    <t>544</t>
  </si>
  <si>
    <t>06/11/2025</t>
  </si>
  <si>
    <t>557</t>
  </si>
  <si>
    <t>560</t>
  </si>
  <si>
    <t>07/11/2025</t>
  </si>
  <si>
    <t>540</t>
  </si>
  <si>
    <t>13/11/2025</t>
  </si>
  <si>
    <t>592/593/594/595/596/597</t>
  </si>
  <si>
    <t>15/11/2025</t>
  </si>
  <si>
    <t>604</t>
  </si>
  <si>
    <t>17/11/2025</t>
  </si>
  <si>
    <t>0606</t>
  </si>
  <si>
    <t>0607</t>
  </si>
  <si>
    <t>22/11/2025</t>
  </si>
  <si>
    <t>0617</t>
  </si>
  <si>
    <t>JA/13670</t>
  </si>
  <si>
    <t>JA/13713</t>
  </si>
  <si>
    <t>JA/13729</t>
  </si>
  <si>
    <t>JA/13741</t>
  </si>
  <si>
    <t>JA/13747</t>
  </si>
  <si>
    <t>JA/13791</t>
  </si>
  <si>
    <t>JA/13847</t>
  </si>
  <si>
    <t>JA/13867</t>
  </si>
  <si>
    <t>JA/13898</t>
  </si>
  <si>
    <t>JA/14170</t>
  </si>
  <si>
    <t>JA/14306</t>
  </si>
  <si>
    <t>JA/14330</t>
  </si>
  <si>
    <t>JA/14333</t>
  </si>
  <si>
    <t>JA/14655</t>
  </si>
  <si>
    <t>CHHATRAPUR</t>
  </si>
  <si>
    <t>BHADRAK</t>
  </si>
  <si>
    <t>BARIPADA</t>
  </si>
  <si>
    <t>RAYAGADA</t>
  </si>
  <si>
    <t>JHUMPURA</t>
  </si>
  <si>
    <t>BRAJARAJNAGAR</t>
  </si>
  <si>
    <t>JAJPUR ROAD</t>
  </si>
  <si>
    <t>BALASORE</t>
  </si>
  <si>
    <t>JEYPORE</t>
  </si>
  <si>
    <t>JHARSUGUDA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</si>
  <si>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</si>
  <si>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</si>
  <si>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</si>
  <si>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</si>
  <si>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</si>
  <si>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</si>
  <si>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</si>
  <si>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</si>
  <si>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</si>
  <si>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</si>
  <si>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</si>
  <si>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</si>
  <si>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</si>
  <si>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ULTIMA SEARCH
Address:JAGATPUR-CTC,6712432250
GST No:21AAAFU7129A1ZS
</t>
  </si>
  <si>
    <t>Thanking you for your business.
PRAGATI LOGISTICS</t>
  </si>
  <si>
    <t>Kindly, verify &amp; confirm within 7 days, else GST will be filed by 20th NOV, 2025. 
GST to be paid by Consignor under Reverse Charge Mechanism(RCM) as per GST.</t>
  </si>
  <si>
    <t>Bill Date: 30/11/2025
Bill NO : 21158
Total Amount : 12668.00</t>
  </si>
  <si>
    <t>(RUPEES TWELVE THOUSAND SIX HUNDRED SIXTY EIGHT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</si>
</sst>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7</xdr:col>
      <xdr:colOff>200025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66675"/>
          <a:ext cx="43338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O3" sqref="O3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13" style="1" customWidth="1"/>
    <col min="5" max="5" width="6.42578125" bestFit="1" customWidth="1"/>
    <col min="6" max="6" width="16.285156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8"/>
      <c r="B1" s="19"/>
      <c r="C1" s="19"/>
      <c r="D1" s="19"/>
      <c r="E1" s="19"/>
      <c r="F1" s="19"/>
      <c r="G1" s="19"/>
      <c r="H1" s="20"/>
      <c r="I1" s="21" t="s">
        <v>59</v>
      </c>
      <c r="J1" s="21"/>
      <c r="K1" s="21"/>
    </row>
    <row r="2" spans="1:11" s="1" customFormat="1" ht="61.5" customHeight="1">
      <c r="A2" s="18" t="s">
        <v>60</v>
      </c>
      <c r="B2" s="19"/>
      <c r="C2" s="19"/>
      <c r="D2" s="19"/>
      <c r="E2" s="19"/>
      <c r="F2" s="19"/>
      <c r="G2" s="19"/>
      <c r="H2" s="20"/>
      <c r="I2" s="22" t="s">
        <v>63</v>
      </c>
      <c r="J2" s="22"/>
      <c r="K2" s="22"/>
    </row>
    <row r="3" spans="1:11" s="2" customFormat="1">
      <c r="A3" s="3" t="s">
        <v>48</v>
      </c>
      <c r="B3" s="3" t="s">
        <v>49</v>
      </c>
      <c r="C3" s="3" t="s">
        <v>50</v>
      </c>
      <c r="D3" s="5" t="s">
        <v>51</v>
      </c>
      <c r="E3" s="3" t="s">
        <v>52</v>
      </c>
      <c r="F3" s="3" t="s">
        <v>53</v>
      </c>
      <c r="G3" s="3" t="s">
        <v>54</v>
      </c>
      <c r="H3" s="8" t="s">
        <v>55</v>
      </c>
      <c r="I3" s="8" t="s">
        <v>56</v>
      </c>
      <c r="J3" s="8" t="s">
        <v>57</v>
      </c>
      <c r="K3" s="8" t="s">
        <v>58</v>
      </c>
    </row>
    <row r="4" spans="1:11">
      <c r="A4" s="4">
        <v>1</v>
      </c>
      <c r="B4" s="4" t="s">
        <v>6</v>
      </c>
      <c r="C4" s="4" t="s">
        <v>28</v>
      </c>
      <c r="D4" s="6" t="s">
        <v>8</v>
      </c>
      <c r="E4" s="7" t="s">
        <v>47</v>
      </c>
      <c r="F4" s="4" t="s">
        <v>42</v>
      </c>
      <c r="G4" s="4">
        <v>3</v>
      </c>
      <c r="H4" s="11">
        <v>80</v>
      </c>
      <c r="I4" s="11">
        <f>G4*8</f>
        <v>24</v>
      </c>
      <c r="J4" s="11">
        <v>50</v>
      </c>
      <c r="K4" s="11">
        <f>G4*H4+I4+J4</f>
        <v>314</v>
      </c>
    </row>
    <row r="5" spans="1:11">
      <c r="A5" s="4">
        <v>2</v>
      </c>
      <c r="B5" s="4" t="s">
        <v>0</v>
      </c>
      <c r="C5" s="4" t="s">
        <v>23</v>
      </c>
      <c r="D5" s="6" t="s">
        <v>1</v>
      </c>
      <c r="E5" s="7" t="s">
        <v>47</v>
      </c>
      <c r="F5" s="4" t="s">
        <v>37</v>
      </c>
      <c r="G5" s="4">
        <v>11</v>
      </c>
      <c r="H5" s="11">
        <v>80</v>
      </c>
      <c r="I5" s="11">
        <f>G5*8</f>
        <v>88</v>
      </c>
      <c r="J5" s="11">
        <v>50</v>
      </c>
      <c r="K5" s="11">
        <f t="shared" ref="K5:K17" si="0">G5*H5+I5+J5</f>
        <v>1018</v>
      </c>
    </row>
    <row r="6" spans="1:11">
      <c r="A6" s="4">
        <v>3</v>
      </c>
      <c r="B6" s="4" t="s">
        <v>0</v>
      </c>
      <c r="C6" s="4" t="s">
        <v>27</v>
      </c>
      <c r="D6" s="6" t="s">
        <v>7</v>
      </c>
      <c r="E6" s="7" t="s">
        <v>47</v>
      </c>
      <c r="F6" s="4" t="s">
        <v>41</v>
      </c>
      <c r="G6" s="4">
        <v>10</v>
      </c>
      <c r="H6" s="11">
        <f>VLOOKUP(F6,Consignment!$F$4:$H$18,3,FALSE)</f>
        <v>80</v>
      </c>
      <c r="I6" s="11">
        <f t="shared" ref="I6:I17" si="1">G6*8</f>
        <v>80</v>
      </c>
      <c r="J6" s="11">
        <v>50</v>
      </c>
      <c r="K6" s="11">
        <f t="shared" si="0"/>
        <v>930</v>
      </c>
    </row>
    <row r="7" spans="1:11">
      <c r="A7" s="4">
        <v>4</v>
      </c>
      <c r="B7" s="4" t="s">
        <v>2</v>
      </c>
      <c r="C7" s="4" t="s">
        <v>24</v>
      </c>
      <c r="D7" s="6" t="s">
        <v>3</v>
      </c>
      <c r="E7" s="7" t="s">
        <v>47</v>
      </c>
      <c r="F7" s="4" t="s">
        <v>38</v>
      </c>
      <c r="G7" s="4">
        <v>5</v>
      </c>
      <c r="H7" s="11">
        <v>72</v>
      </c>
      <c r="I7" s="11">
        <f t="shared" si="1"/>
        <v>40</v>
      </c>
      <c r="J7" s="11">
        <v>50</v>
      </c>
      <c r="K7" s="11">
        <f t="shared" si="0"/>
        <v>450</v>
      </c>
    </row>
    <row r="8" spans="1:11">
      <c r="A8" s="4">
        <v>5</v>
      </c>
      <c r="B8" s="4" t="s">
        <v>2</v>
      </c>
      <c r="C8" s="4" t="s">
        <v>25</v>
      </c>
      <c r="D8" s="6" t="s">
        <v>4</v>
      </c>
      <c r="E8" s="7" t="s">
        <v>47</v>
      </c>
      <c r="F8" s="4" t="s">
        <v>39</v>
      </c>
      <c r="G8" s="4">
        <v>2</v>
      </c>
      <c r="H8" s="11">
        <f>VLOOKUP(F8,Consignment!$F$4:$H$18,3,FALSE)</f>
        <v>80</v>
      </c>
      <c r="I8" s="11">
        <f t="shared" si="1"/>
        <v>16</v>
      </c>
      <c r="J8" s="11">
        <v>50</v>
      </c>
      <c r="K8" s="11">
        <f t="shared" si="0"/>
        <v>226</v>
      </c>
    </row>
    <row r="9" spans="1:11">
      <c r="A9" s="4">
        <v>6</v>
      </c>
      <c r="B9" s="4" t="s">
        <v>2</v>
      </c>
      <c r="C9" s="4" t="s">
        <v>26</v>
      </c>
      <c r="D9" s="6" t="s">
        <v>5</v>
      </c>
      <c r="E9" s="7" t="s">
        <v>47</v>
      </c>
      <c r="F9" s="4" t="s">
        <v>40</v>
      </c>
      <c r="G9" s="4">
        <v>12</v>
      </c>
      <c r="H9" s="11">
        <v>80</v>
      </c>
      <c r="I9" s="11">
        <f t="shared" si="1"/>
        <v>96</v>
      </c>
      <c r="J9" s="11">
        <v>50</v>
      </c>
      <c r="K9" s="11">
        <f t="shared" si="0"/>
        <v>1106</v>
      </c>
    </row>
    <row r="10" spans="1:11">
      <c r="A10" s="4">
        <v>7</v>
      </c>
      <c r="B10" s="4" t="s">
        <v>9</v>
      </c>
      <c r="C10" s="4" t="s">
        <v>29</v>
      </c>
      <c r="D10" s="6" t="s">
        <v>10</v>
      </c>
      <c r="E10" s="7" t="s">
        <v>47</v>
      </c>
      <c r="F10" s="4" t="s">
        <v>43</v>
      </c>
      <c r="G10" s="4">
        <v>9</v>
      </c>
      <c r="H10" s="11">
        <f>VLOOKUP(F10,Consignment!$F$4:$H$18,3,FALSE)</f>
        <v>60</v>
      </c>
      <c r="I10" s="11">
        <f t="shared" si="1"/>
        <v>72</v>
      </c>
      <c r="J10" s="11">
        <v>50</v>
      </c>
      <c r="K10" s="11">
        <f t="shared" si="0"/>
        <v>662</v>
      </c>
    </row>
    <row r="11" spans="1:11">
      <c r="A11" s="4">
        <v>8</v>
      </c>
      <c r="B11" s="4" t="s">
        <v>9</v>
      </c>
      <c r="C11" s="4" t="s">
        <v>30</v>
      </c>
      <c r="D11" s="6" t="s">
        <v>11</v>
      </c>
      <c r="E11" s="7" t="s">
        <v>47</v>
      </c>
      <c r="F11" s="4" t="s">
        <v>44</v>
      </c>
      <c r="G11" s="4">
        <v>13</v>
      </c>
      <c r="H11" s="11">
        <f>VLOOKUP(F11,Consignment!$F$4:$H$18,3,FALSE)</f>
        <v>80</v>
      </c>
      <c r="I11" s="11">
        <f t="shared" si="1"/>
        <v>104</v>
      </c>
      <c r="J11" s="11">
        <v>50</v>
      </c>
      <c r="K11" s="11">
        <f t="shared" si="0"/>
        <v>1194</v>
      </c>
    </row>
    <row r="12" spans="1:11">
      <c r="A12" s="4">
        <v>9</v>
      </c>
      <c r="B12" s="4" t="s">
        <v>12</v>
      </c>
      <c r="C12" s="4" t="s">
        <v>31</v>
      </c>
      <c r="D12" s="6" t="s">
        <v>13</v>
      </c>
      <c r="E12" s="7" t="s">
        <v>47</v>
      </c>
      <c r="F12" s="4" t="s">
        <v>39</v>
      </c>
      <c r="G12" s="4">
        <v>31</v>
      </c>
      <c r="H12" s="11">
        <f>VLOOKUP(F12,Consignment!$F$4:$H$18,3,FALSE)</f>
        <v>80</v>
      </c>
      <c r="I12" s="11">
        <f t="shared" si="1"/>
        <v>248</v>
      </c>
      <c r="J12" s="11">
        <v>50</v>
      </c>
      <c r="K12" s="11">
        <f t="shared" si="0"/>
        <v>2778</v>
      </c>
    </row>
    <row r="13" spans="1:11" ht="30">
      <c r="A13" s="4">
        <v>10</v>
      </c>
      <c r="B13" s="4" t="s">
        <v>14</v>
      </c>
      <c r="C13" s="4" t="s">
        <v>32</v>
      </c>
      <c r="D13" s="6" t="s">
        <v>15</v>
      </c>
      <c r="E13" s="7" t="s">
        <v>47</v>
      </c>
      <c r="F13" s="4" t="s">
        <v>45</v>
      </c>
      <c r="G13" s="4">
        <v>22</v>
      </c>
      <c r="H13" s="11">
        <f>VLOOKUP(F13,Consignment!$F$4:$H$18,3,FALSE)</f>
        <v>90</v>
      </c>
      <c r="I13" s="11">
        <f t="shared" si="1"/>
        <v>176</v>
      </c>
      <c r="J13" s="11">
        <v>50</v>
      </c>
      <c r="K13" s="11">
        <f t="shared" si="0"/>
        <v>2206</v>
      </c>
    </row>
    <row r="14" spans="1:11">
      <c r="A14" s="4">
        <v>11</v>
      </c>
      <c r="B14" s="4" t="s">
        <v>16</v>
      </c>
      <c r="C14" s="4" t="s">
        <v>33</v>
      </c>
      <c r="D14" s="6" t="s">
        <v>17</v>
      </c>
      <c r="E14" s="7" t="s">
        <v>47</v>
      </c>
      <c r="F14" s="4" t="s">
        <v>37</v>
      </c>
      <c r="G14" s="4">
        <v>5</v>
      </c>
      <c r="H14" s="11">
        <v>80</v>
      </c>
      <c r="I14" s="11">
        <f t="shared" si="1"/>
        <v>40</v>
      </c>
      <c r="J14" s="11">
        <v>50</v>
      </c>
      <c r="K14" s="11">
        <f t="shared" si="0"/>
        <v>490</v>
      </c>
    </row>
    <row r="15" spans="1:11">
      <c r="A15" s="4">
        <v>12</v>
      </c>
      <c r="B15" s="4" t="s">
        <v>18</v>
      </c>
      <c r="C15" s="4" t="s">
        <v>34</v>
      </c>
      <c r="D15" s="6" t="s">
        <v>19</v>
      </c>
      <c r="E15" s="7" t="s">
        <v>47</v>
      </c>
      <c r="F15" s="4" t="s">
        <v>39</v>
      </c>
      <c r="G15" s="4">
        <v>3</v>
      </c>
      <c r="H15" s="11">
        <f>VLOOKUP(F15,Consignment!$F$4:$H$18,3,FALSE)</f>
        <v>80</v>
      </c>
      <c r="I15" s="11">
        <f t="shared" si="1"/>
        <v>24</v>
      </c>
      <c r="J15" s="11">
        <v>50</v>
      </c>
      <c r="K15" s="11">
        <f t="shared" si="0"/>
        <v>314</v>
      </c>
    </row>
    <row r="16" spans="1:11">
      <c r="A16" s="4">
        <v>13</v>
      </c>
      <c r="B16" s="4" t="s">
        <v>18</v>
      </c>
      <c r="C16" s="4" t="s">
        <v>35</v>
      </c>
      <c r="D16" s="6" t="s">
        <v>20</v>
      </c>
      <c r="E16" s="7" t="s">
        <v>47</v>
      </c>
      <c r="F16" s="4" t="s">
        <v>46</v>
      </c>
      <c r="G16" s="4">
        <v>5</v>
      </c>
      <c r="H16" s="11">
        <f>VLOOKUP(F16,Consignment!$F$4:$H$18,3,FALSE)</f>
        <v>80</v>
      </c>
      <c r="I16" s="11">
        <f t="shared" si="1"/>
        <v>40</v>
      </c>
      <c r="J16" s="11">
        <v>50</v>
      </c>
      <c r="K16" s="11">
        <f t="shared" si="0"/>
        <v>490</v>
      </c>
    </row>
    <row r="17" spans="1:11">
      <c r="A17" s="4">
        <v>14</v>
      </c>
      <c r="B17" s="4" t="s">
        <v>21</v>
      </c>
      <c r="C17" s="4" t="s">
        <v>36</v>
      </c>
      <c r="D17" s="6" t="s">
        <v>22</v>
      </c>
      <c r="E17" s="7" t="s">
        <v>47</v>
      </c>
      <c r="F17" s="4" t="s">
        <v>44</v>
      </c>
      <c r="G17" s="4">
        <v>5</v>
      </c>
      <c r="H17" s="11">
        <f>VLOOKUP(F17,Consignment!$F$4:$H$18,3,FALSE)</f>
        <v>80</v>
      </c>
      <c r="I17" s="11">
        <f t="shared" si="1"/>
        <v>40</v>
      </c>
      <c r="J17" s="11">
        <v>50</v>
      </c>
      <c r="K17" s="11">
        <f t="shared" si="0"/>
        <v>490</v>
      </c>
    </row>
    <row r="18" spans="1:11" s="10" customFormat="1">
      <c r="A18" s="12" t="s">
        <v>64</v>
      </c>
      <c r="B18" s="13"/>
      <c r="C18" s="13"/>
      <c r="D18" s="13"/>
      <c r="E18" s="13"/>
      <c r="F18" s="13"/>
      <c r="G18" s="13"/>
      <c r="H18" s="14"/>
      <c r="I18" s="14"/>
      <c r="J18" s="15"/>
      <c r="K18" s="9">
        <f>SUM(K3:K17)</f>
        <v>12668</v>
      </c>
    </row>
    <row r="19" spans="1:11" s="10" customFormat="1" ht="30" customHeight="1">
      <c r="A19" s="16" t="s">
        <v>62</v>
      </c>
      <c r="B19" s="16"/>
      <c r="C19" s="16"/>
      <c r="D19" s="16"/>
      <c r="E19" s="16"/>
      <c r="F19" s="16"/>
      <c r="G19" s="16"/>
      <c r="H19" s="17"/>
      <c r="I19" s="17"/>
      <c r="J19" s="17"/>
      <c r="K19" s="17"/>
    </row>
    <row r="20" spans="1:11" s="10" customFormat="1" ht="30" customHeight="1">
      <c r="A20" s="16" t="s">
        <v>61</v>
      </c>
      <c r="B20" s="16"/>
      <c r="C20" s="16"/>
      <c r="D20" s="16"/>
      <c r="E20" s="16"/>
      <c r="F20" s="16"/>
      <c r="G20" s="16"/>
      <c r="H20" s="17"/>
      <c r="I20" s="17"/>
      <c r="J20" s="17"/>
      <c r="K20" s="17"/>
    </row>
  </sheetData>
  <sortState ref="B2:G15">
    <sortCondition ref="B2"/>
  </sortState>
  <mergeCells count="7">
    <mergeCell ref="A18:J18"/>
    <mergeCell ref="A19:K19"/>
    <mergeCell ref="A20:K20"/>
    <mergeCell ref="A1:H1"/>
    <mergeCell ref="I1:K1"/>
    <mergeCell ref="A2:H2"/>
    <mergeCell ref="I2:K2"/>
  </mergeCells>
  <pageMargins left="0.3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2025-12-08T10:22:37Z</cp:lastPrinted>
  <dcterms:created xsi:type="dcterms:W3CDTF">2025-12-06T08:23:11Z</dcterms:created>
  <dcterms:modified xsi:type="dcterms:W3CDTF">2025-12-08T10:22:38Z</dcterms:modified>
</cp:coreProperties>
</file>