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Consignment!$I$1:$I$35</definedName>
  </definedNames>
  <calcPr calcId="124519"/>
</workbook>
</file>

<file path=xl/calcChain.xml><?xml version="1.0" encoding="utf-8"?>
<calcChain xmlns="http://schemas.openxmlformats.org/spreadsheetml/2006/main">
  <c r="L33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4"/>
  <c r="I24" l="1"/>
  <c r="I21"/>
  <c r="I18"/>
  <c r="I11"/>
  <c r="I7"/>
</calcChain>
</file>

<file path=xl/sharedStrings.xml><?xml version="1.0" encoding="utf-8"?>
<sst xmlns="http://schemas.openxmlformats.org/spreadsheetml/2006/main" count="163" uniqueCount="113">
  <si>
    <t>04/11/2025</t>
  </si>
  <si>
    <t>1146</t>
  </si>
  <si>
    <t>1158</t>
  </si>
  <si>
    <t>1</t>
  </si>
  <si>
    <t>1154</t>
  </si>
  <si>
    <t>08/11/2025</t>
  </si>
  <si>
    <t>1182</t>
  </si>
  <si>
    <t>1185</t>
  </si>
  <si>
    <t>10/11/2025</t>
  </si>
  <si>
    <t>1191</t>
  </si>
  <si>
    <t>1192</t>
  </si>
  <si>
    <t>11/11/2025</t>
  </si>
  <si>
    <t>1195</t>
  </si>
  <si>
    <t>13/11/2025</t>
  </si>
  <si>
    <t>12/11/2025</t>
  </si>
  <si>
    <t>6</t>
  </si>
  <si>
    <t>1199</t>
  </si>
  <si>
    <t>14/11/2025</t>
  </si>
  <si>
    <t>1221</t>
  </si>
  <si>
    <t>1222</t>
  </si>
  <si>
    <t>15/11/2025</t>
  </si>
  <si>
    <t>1223</t>
  </si>
  <si>
    <t>1233</t>
  </si>
  <si>
    <t>19/11/2025</t>
  </si>
  <si>
    <t>1255</t>
  </si>
  <si>
    <t>20/11/2025</t>
  </si>
  <si>
    <t>1256</t>
  </si>
  <si>
    <t>1259</t>
  </si>
  <si>
    <t>22/11/2025</t>
  </si>
  <si>
    <t>1269</t>
  </si>
  <si>
    <t>1277</t>
  </si>
  <si>
    <t>21/11/2025</t>
  </si>
  <si>
    <t>1262</t>
  </si>
  <si>
    <t>26/11/2025</t>
  </si>
  <si>
    <t>1301</t>
  </si>
  <si>
    <t>27/11/2025</t>
  </si>
  <si>
    <t>1302</t>
  </si>
  <si>
    <t>1293</t>
  </si>
  <si>
    <t>1316</t>
  </si>
  <si>
    <t>1315</t>
  </si>
  <si>
    <t>29/11/2025</t>
  </si>
  <si>
    <t>1332</t>
  </si>
  <si>
    <t>1336</t>
  </si>
  <si>
    <t>1335</t>
  </si>
  <si>
    <t>JAJPUR ROAD</t>
  </si>
  <si>
    <t>DHENKANAL</t>
  </si>
  <si>
    <t>ANGUL</t>
  </si>
  <si>
    <t>ROURKELA</t>
  </si>
  <si>
    <t>JAJPUR TOWN</t>
  </si>
  <si>
    <t>RAJ SUNAKHALA</t>
  </si>
  <si>
    <t>TALCHER</t>
  </si>
  <si>
    <t>BALASORE</t>
  </si>
  <si>
    <t>PURI</t>
  </si>
  <si>
    <t>JHARSUGUDA</t>
  </si>
  <si>
    <t>BERHAMPUR</t>
  </si>
  <si>
    <t>RAJKANIKA</t>
  </si>
  <si>
    <t>CHANDANPUR</t>
  </si>
  <si>
    <t>NACHUNI</t>
  </si>
  <si>
    <t>SAMBALPUR</t>
  </si>
  <si>
    <t>JAGATSINGHPUR</t>
  </si>
  <si>
    <t>PARADEEP</t>
  </si>
  <si>
    <t>BASUDEVPUR</t>
  </si>
  <si>
    <t>KAKATPUR</t>
  </si>
  <si>
    <t>BHADRAK</t>
  </si>
  <si>
    <t>KABISURYANAGAR</t>
  </si>
  <si>
    <t>CTC</t>
  </si>
  <si>
    <t>DO/11597</t>
  </si>
  <si>
    <t>DO/11608</t>
  </si>
  <si>
    <t>DO/11609</t>
  </si>
  <si>
    <t>JA/13765</t>
  </si>
  <si>
    <t>JA/13932</t>
  </si>
  <si>
    <t>JA/13955</t>
  </si>
  <si>
    <t>JA/14002</t>
  </si>
  <si>
    <t>JA/14003</t>
  </si>
  <si>
    <t>JA/14130</t>
  </si>
  <si>
    <t>JA/14131</t>
  </si>
  <si>
    <t>JA/14174</t>
  </si>
  <si>
    <t>JA/14198</t>
  </si>
  <si>
    <t>JA/14200</t>
  </si>
  <si>
    <t>JA/14259</t>
  </si>
  <si>
    <t>JA/14271</t>
  </si>
  <si>
    <t>JA/14491</t>
  </si>
  <si>
    <t>JA/14500</t>
  </si>
  <si>
    <t>JA/14519</t>
  </si>
  <si>
    <t>JA/14617</t>
  </si>
  <si>
    <t>JA/14619</t>
  </si>
  <si>
    <t>JA/14649</t>
  </si>
  <si>
    <t>JA/14844</t>
  </si>
  <si>
    <t>JA/14849</t>
  </si>
  <si>
    <t>JA/14850</t>
  </si>
  <si>
    <t>JA/14871</t>
  </si>
  <si>
    <t>JA/14875</t>
  </si>
  <si>
    <t>JA/15067</t>
  </si>
  <si>
    <t>JA/15146</t>
  </si>
  <si>
    <t>JA/15150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</si>
  <si>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</si>
  <si>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</si>
  <si>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</si>
  <si>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</si>
  <si>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</si>
  <si>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</si>
  <si>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</si>
  <si>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</si>
  <si>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</si>
  <si>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</si>
  <si>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</si>
  <si>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</si>
  <si>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</si>
  <si>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</si>
  <si>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Thanking you for your business.
PRAGATI LOGISTICS</t>
  </si>
  <si>
    <t>(RUPEES TEN THOUSAND TWO HUNDRED THIRTY TWO ONLY)</t>
  </si>
  <si>
    <t xml:space="preserve">Bill Date: 30/11/2025
Bill NO : 21145
Total Amount: 10232.00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</si>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</sst>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8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95250"/>
          <a:ext cx="45243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S%20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15</v>
          </cell>
          <cell r="H4">
            <v>183</v>
          </cell>
          <cell r="I4">
            <v>2.5</v>
          </cell>
        </row>
        <row r="5">
          <cell r="F5" t="str">
            <v>JAJPUR TOWN</v>
          </cell>
          <cell r="G5">
            <v>8</v>
          </cell>
          <cell r="H5">
            <v>49</v>
          </cell>
          <cell r="I5">
            <v>2</v>
          </cell>
        </row>
        <row r="6">
          <cell r="F6" t="str">
            <v>KENDRAPARA</v>
          </cell>
          <cell r="G6">
            <v>10</v>
          </cell>
          <cell r="H6">
            <v>98</v>
          </cell>
          <cell r="I6">
            <v>2</v>
          </cell>
        </row>
        <row r="7">
          <cell r="F7" t="str">
            <v>TALCHER</v>
          </cell>
          <cell r="G7">
            <v>13</v>
          </cell>
          <cell r="H7">
            <v>81</v>
          </cell>
          <cell r="I7">
            <v>2</v>
          </cell>
        </row>
        <row r="8">
          <cell r="F8" t="str">
            <v>TALCHER</v>
          </cell>
          <cell r="G8">
            <v>9</v>
          </cell>
          <cell r="H8">
            <v>92</v>
          </cell>
          <cell r="I8">
            <v>2</v>
          </cell>
        </row>
        <row r="9">
          <cell r="F9" t="str">
            <v>RAYAGADA</v>
          </cell>
          <cell r="G9">
            <v>19</v>
          </cell>
          <cell r="H9">
            <v>163</v>
          </cell>
          <cell r="I9">
            <v>4.75</v>
          </cell>
        </row>
        <row r="10">
          <cell r="F10" t="str">
            <v>DUHURIA</v>
          </cell>
          <cell r="G10">
            <v>12</v>
          </cell>
          <cell r="H10">
            <v>79</v>
          </cell>
          <cell r="I10">
            <v>2.1</v>
          </cell>
        </row>
        <row r="11">
          <cell r="F11" t="str">
            <v>DANAGADI</v>
          </cell>
          <cell r="G11">
            <v>10</v>
          </cell>
          <cell r="H11">
            <v>181</v>
          </cell>
          <cell r="I11">
            <v>2</v>
          </cell>
        </row>
        <row r="12">
          <cell r="F12" t="str">
            <v>JHARSUGUDA</v>
          </cell>
          <cell r="G12">
            <v>20</v>
          </cell>
          <cell r="H12">
            <v>243</v>
          </cell>
          <cell r="I12">
            <v>3</v>
          </cell>
        </row>
        <row r="13">
          <cell r="F13" t="str">
            <v>PANIKOILI</v>
          </cell>
          <cell r="G13">
            <v>3</v>
          </cell>
          <cell r="H13">
            <v>60</v>
          </cell>
          <cell r="I13">
            <v>1.8</v>
          </cell>
        </row>
        <row r="14">
          <cell r="F14" t="str">
            <v>ROURKELA</v>
          </cell>
          <cell r="G14">
            <v>15</v>
          </cell>
          <cell r="H14">
            <v>171</v>
          </cell>
          <cell r="I14">
            <v>3</v>
          </cell>
        </row>
        <row r="15">
          <cell r="F15" t="str">
            <v>KABISURYANAGAR</v>
          </cell>
          <cell r="G15">
            <v>5</v>
          </cell>
          <cell r="H15">
            <v>60</v>
          </cell>
          <cell r="I15">
            <v>2.25</v>
          </cell>
        </row>
        <row r="16">
          <cell r="F16" t="str">
            <v>KENDRAPARA</v>
          </cell>
          <cell r="G16">
            <v>5</v>
          </cell>
          <cell r="H16">
            <v>70</v>
          </cell>
          <cell r="I16">
            <v>2</v>
          </cell>
        </row>
        <row r="17">
          <cell r="F17" t="str">
            <v>RAJKANIKA</v>
          </cell>
          <cell r="G17">
            <v>6</v>
          </cell>
          <cell r="H17">
            <v>84</v>
          </cell>
          <cell r="I17">
            <v>2.5</v>
          </cell>
        </row>
        <row r="18">
          <cell r="F18" t="str">
            <v>BHUBAN</v>
          </cell>
          <cell r="G18">
            <v>6</v>
          </cell>
          <cell r="H18">
            <v>50</v>
          </cell>
          <cell r="I18">
            <v>2</v>
          </cell>
        </row>
        <row r="19">
          <cell r="F19" t="str">
            <v>DANAGADI</v>
          </cell>
          <cell r="G19">
            <v>5</v>
          </cell>
          <cell r="H19">
            <v>51</v>
          </cell>
          <cell r="I19">
            <v>2</v>
          </cell>
        </row>
        <row r="20">
          <cell r="F20" t="str">
            <v>CHANDIKHOL</v>
          </cell>
          <cell r="G20">
            <v>7</v>
          </cell>
          <cell r="H20">
            <v>63</v>
          </cell>
          <cell r="I20">
            <v>2</v>
          </cell>
        </row>
        <row r="21">
          <cell r="F21" t="str">
            <v>JAJPUR ROAD</v>
          </cell>
          <cell r="G21">
            <v>20</v>
          </cell>
          <cell r="H21">
            <v>223</v>
          </cell>
          <cell r="I21">
            <v>2</v>
          </cell>
        </row>
        <row r="22">
          <cell r="F22" t="str">
            <v>RAJ SUNAKHALA</v>
          </cell>
          <cell r="G22">
            <v>12</v>
          </cell>
          <cell r="H22">
            <v>123</v>
          </cell>
          <cell r="I22">
            <v>2.25</v>
          </cell>
        </row>
        <row r="23">
          <cell r="F23" t="str">
            <v>KENDRAPARA</v>
          </cell>
          <cell r="G23">
            <v>7</v>
          </cell>
          <cell r="H23">
            <v>100</v>
          </cell>
          <cell r="I23">
            <v>2</v>
          </cell>
        </row>
        <row r="24">
          <cell r="F24" t="str">
            <v>CHANDANPUR</v>
          </cell>
          <cell r="G24">
            <v>10</v>
          </cell>
          <cell r="H24">
            <v>62</v>
          </cell>
          <cell r="I24">
            <v>2</v>
          </cell>
        </row>
        <row r="25">
          <cell r="F25" t="str">
            <v>ROURKELA</v>
          </cell>
          <cell r="G25">
            <v>16</v>
          </cell>
          <cell r="H25">
            <v>212</v>
          </cell>
          <cell r="I25">
            <v>3</v>
          </cell>
        </row>
        <row r="26">
          <cell r="F26" t="str">
            <v>BERHAMPUR</v>
          </cell>
          <cell r="G26">
            <v>33</v>
          </cell>
          <cell r="H26">
            <v>450</v>
          </cell>
          <cell r="I26">
            <v>2.5</v>
          </cell>
        </row>
        <row r="27">
          <cell r="F27" t="str">
            <v>GOBINDPUR</v>
          </cell>
          <cell r="G27">
            <v>7</v>
          </cell>
          <cell r="H27">
            <v>77</v>
          </cell>
          <cell r="I27">
            <v>2.1</v>
          </cell>
        </row>
        <row r="28">
          <cell r="F28" t="str">
            <v>TALCHER</v>
          </cell>
          <cell r="G28">
            <v>7</v>
          </cell>
          <cell r="H28">
            <v>73</v>
          </cell>
          <cell r="I28">
            <v>2</v>
          </cell>
        </row>
        <row r="29">
          <cell r="F29" t="str">
            <v>JALESWAR</v>
          </cell>
          <cell r="G29">
            <v>11</v>
          </cell>
          <cell r="H29">
            <v>121</v>
          </cell>
          <cell r="I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0" workbookViewId="0">
      <selection activeCell="O23" sqref="O23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107</v>
      </c>
      <c r="K1" s="15"/>
      <c r="L1" s="15"/>
    </row>
    <row r="2" spans="1:12" s="1" customFormat="1" ht="70.5" customHeight="1">
      <c r="A2" s="12" t="s">
        <v>108</v>
      </c>
      <c r="B2" s="13"/>
      <c r="C2" s="13"/>
      <c r="D2" s="13"/>
      <c r="E2" s="13"/>
      <c r="F2" s="13"/>
      <c r="G2" s="13"/>
      <c r="H2" s="13"/>
      <c r="I2" s="14"/>
      <c r="J2" s="16" t="s">
        <v>111</v>
      </c>
      <c r="K2" s="16"/>
      <c r="L2" s="16"/>
    </row>
    <row r="3" spans="1:12" s="2" customFormat="1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100</v>
      </c>
      <c r="G3" s="5" t="s">
        <v>101</v>
      </c>
      <c r="H3" s="5" t="s">
        <v>102</v>
      </c>
      <c r="I3" s="6" t="s">
        <v>103</v>
      </c>
      <c r="J3" s="6" t="s">
        <v>104</v>
      </c>
      <c r="K3" s="6" t="s">
        <v>105</v>
      </c>
      <c r="L3" s="6" t="s">
        <v>106</v>
      </c>
    </row>
    <row r="4" spans="1:12">
      <c r="A4" s="3">
        <v>1</v>
      </c>
      <c r="B4" s="3" t="s">
        <v>0</v>
      </c>
      <c r="C4" s="3" t="s">
        <v>67</v>
      </c>
      <c r="D4" s="3" t="s">
        <v>2</v>
      </c>
      <c r="E4" s="4" t="s">
        <v>65</v>
      </c>
      <c r="F4" s="3" t="s">
        <v>45</v>
      </c>
      <c r="G4" s="3">
        <v>15</v>
      </c>
      <c r="H4" s="3">
        <v>102</v>
      </c>
      <c r="I4" s="9">
        <v>2</v>
      </c>
      <c r="J4" s="9">
        <f>G4*10</f>
        <v>150</v>
      </c>
      <c r="K4" s="9">
        <v>50</v>
      </c>
      <c r="L4" s="9">
        <f>H4*I4+J4+K4</f>
        <v>404</v>
      </c>
    </row>
    <row r="5" spans="1:12">
      <c r="A5" s="3">
        <v>2</v>
      </c>
      <c r="B5" s="3" t="s">
        <v>0</v>
      </c>
      <c r="C5" s="3" t="s">
        <v>68</v>
      </c>
      <c r="D5" s="3" t="s">
        <v>3</v>
      </c>
      <c r="E5" s="4" t="s">
        <v>65</v>
      </c>
      <c r="F5" s="3" t="s">
        <v>45</v>
      </c>
      <c r="G5" s="3">
        <v>6</v>
      </c>
      <c r="H5" s="3">
        <v>70</v>
      </c>
      <c r="I5" s="9">
        <v>2</v>
      </c>
      <c r="J5" s="9">
        <f t="shared" ref="J5:J32" si="0">G5*10</f>
        <v>60</v>
      </c>
      <c r="K5" s="9">
        <v>50</v>
      </c>
      <c r="L5" s="9">
        <f t="shared" ref="L5:L32" si="1">H5*I5+J5+K5</f>
        <v>250</v>
      </c>
    </row>
    <row r="6" spans="1:12">
      <c r="A6" s="3">
        <v>3</v>
      </c>
      <c r="B6" s="3" t="s">
        <v>0</v>
      </c>
      <c r="C6" s="3" t="s">
        <v>69</v>
      </c>
      <c r="D6" s="3" t="s">
        <v>4</v>
      </c>
      <c r="E6" s="4" t="s">
        <v>65</v>
      </c>
      <c r="F6" s="3" t="s">
        <v>46</v>
      </c>
      <c r="G6" s="3">
        <v>15</v>
      </c>
      <c r="H6" s="3">
        <v>168</v>
      </c>
      <c r="I6" s="9">
        <v>2</v>
      </c>
      <c r="J6" s="9">
        <f t="shared" si="0"/>
        <v>150</v>
      </c>
      <c r="K6" s="9">
        <v>50</v>
      </c>
      <c r="L6" s="9">
        <f t="shared" si="1"/>
        <v>536</v>
      </c>
    </row>
    <row r="7" spans="1:12">
      <c r="A7" s="3">
        <v>4</v>
      </c>
      <c r="B7" s="3" t="s">
        <v>0</v>
      </c>
      <c r="C7" s="3" t="s">
        <v>66</v>
      </c>
      <c r="D7" s="3" t="s">
        <v>1</v>
      </c>
      <c r="E7" s="4" t="s">
        <v>65</v>
      </c>
      <c r="F7" s="3" t="s">
        <v>44</v>
      </c>
      <c r="G7" s="3">
        <v>10</v>
      </c>
      <c r="H7" s="3">
        <v>150</v>
      </c>
      <c r="I7" s="9">
        <f>VLOOKUP(F7,[1]Consignment!$F$4:$I$29,4,FALSE)</f>
        <v>2</v>
      </c>
      <c r="J7" s="9">
        <f t="shared" si="0"/>
        <v>100</v>
      </c>
      <c r="K7" s="9">
        <v>50</v>
      </c>
      <c r="L7" s="9">
        <f t="shared" si="1"/>
        <v>450</v>
      </c>
    </row>
    <row r="8" spans="1:12">
      <c r="A8" s="3">
        <v>5</v>
      </c>
      <c r="B8" s="3" t="s">
        <v>5</v>
      </c>
      <c r="C8" s="3" t="s">
        <v>70</v>
      </c>
      <c r="D8" s="3" t="s">
        <v>6</v>
      </c>
      <c r="E8" s="4" t="s">
        <v>65</v>
      </c>
      <c r="F8" s="3" t="s">
        <v>47</v>
      </c>
      <c r="G8" s="3">
        <v>10</v>
      </c>
      <c r="H8" s="3">
        <v>97</v>
      </c>
      <c r="I8" s="9">
        <v>3</v>
      </c>
      <c r="J8" s="9">
        <f t="shared" si="0"/>
        <v>100</v>
      </c>
      <c r="K8" s="9">
        <v>50</v>
      </c>
      <c r="L8" s="9">
        <f t="shared" si="1"/>
        <v>441</v>
      </c>
    </row>
    <row r="9" spans="1:12">
      <c r="A9" s="3">
        <v>6</v>
      </c>
      <c r="B9" s="3" t="s">
        <v>5</v>
      </c>
      <c r="C9" s="3" t="s">
        <v>71</v>
      </c>
      <c r="D9" s="3" t="s">
        <v>7</v>
      </c>
      <c r="E9" s="4" t="s">
        <v>65</v>
      </c>
      <c r="F9" s="3" t="s">
        <v>47</v>
      </c>
      <c r="G9" s="3">
        <v>11</v>
      </c>
      <c r="H9" s="3">
        <v>241</v>
      </c>
      <c r="I9" s="9">
        <v>3</v>
      </c>
      <c r="J9" s="9">
        <f t="shared" si="0"/>
        <v>110</v>
      </c>
      <c r="K9" s="9">
        <v>50</v>
      </c>
      <c r="L9" s="9">
        <f t="shared" si="1"/>
        <v>883</v>
      </c>
    </row>
    <row r="10" spans="1:12">
      <c r="A10" s="3">
        <v>8</v>
      </c>
      <c r="B10" s="3" t="s">
        <v>8</v>
      </c>
      <c r="C10" s="3" t="s">
        <v>72</v>
      </c>
      <c r="D10" s="3" t="s">
        <v>9</v>
      </c>
      <c r="E10" s="4" t="s">
        <v>65</v>
      </c>
      <c r="F10" s="3" t="s">
        <v>48</v>
      </c>
      <c r="G10" s="3">
        <v>5</v>
      </c>
      <c r="H10" s="3">
        <v>84</v>
      </c>
      <c r="I10" s="9">
        <v>2</v>
      </c>
      <c r="J10" s="9">
        <f t="shared" si="0"/>
        <v>50</v>
      </c>
      <c r="K10" s="9">
        <v>50</v>
      </c>
      <c r="L10" s="9">
        <f t="shared" si="1"/>
        <v>268</v>
      </c>
    </row>
    <row r="11" spans="1:12">
      <c r="A11" s="3">
        <v>9</v>
      </c>
      <c r="B11" s="3" t="s">
        <v>8</v>
      </c>
      <c r="C11" s="3" t="s">
        <v>73</v>
      </c>
      <c r="D11" s="3" t="s">
        <v>10</v>
      </c>
      <c r="E11" s="4" t="s">
        <v>65</v>
      </c>
      <c r="F11" s="3" t="s">
        <v>49</v>
      </c>
      <c r="G11" s="3">
        <v>7</v>
      </c>
      <c r="H11" s="3">
        <v>73</v>
      </c>
      <c r="I11" s="9">
        <f>VLOOKUP(F11,[1]Consignment!$F$4:$I$29,4,FALSE)</f>
        <v>2.25</v>
      </c>
      <c r="J11" s="9">
        <f t="shared" si="0"/>
        <v>70</v>
      </c>
      <c r="K11" s="9">
        <v>50</v>
      </c>
      <c r="L11" s="9">
        <f t="shared" si="1"/>
        <v>284.25</v>
      </c>
    </row>
    <row r="12" spans="1:12">
      <c r="A12" s="3">
        <v>10</v>
      </c>
      <c r="B12" s="3" t="s">
        <v>11</v>
      </c>
      <c r="C12" s="3" t="s">
        <v>74</v>
      </c>
      <c r="D12" s="3" t="s">
        <v>12</v>
      </c>
      <c r="E12" s="4" t="s">
        <v>65</v>
      </c>
      <c r="F12" s="3" t="s">
        <v>46</v>
      </c>
      <c r="G12" s="3">
        <v>5</v>
      </c>
      <c r="H12" s="3">
        <v>43</v>
      </c>
      <c r="I12" s="9">
        <v>2</v>
      </c>
      <c r="J12" s="9">
        <f t="shared" si="0"/>
        <v>50</v>
      </c>
      <c r="K12" s="9">
        <v>50</v>
      </c>
      <c r="L12" s="9">
        <f t="shared" si="1"/>
        <v>186</v>
      </c>
    </row>
    <row r="13" spans="1:12">
      <c r="A13" s="3">
        <v>11</v>
      </c>
      <c r="B13" s="3" t="s">
        <v>14</v>
      </c>
      <c r="C13" s="3" t="s">
        <v>75</v>
      </c>
      <c r="D13" s="3" t="s">
        <v>15</v>
      </c>
      <c r="E13" s="4" t="s">
        <v>65</v>
      </c>
      <c r="F13" s="3" t="s">
        <v>50</v>
      </c>
      <c r="G13" s="3">
        <v>7</v>
      </c>
      <c r="H13" s="3">
        <v>73</v>
      </c>
      <c r="I13" s="9">
        <v>2</v>
      </c>
      <c r="J13" s="9">
        <f t="shared" si="0"/>
        <v>70</v>
      </c>
      <c r="K13" s="9">
        <v>50</v>
      </c>
      <c r="L13" s="9">
        <f t="shared" si="1"/>
        <v>266</v>
      </c>
    </row>
    <row r="14" spans="1:12">
      <c r="A14" s="3">
        <v>12</v>
      </c>
      <c r="B14" s="3" t="s">
        <v>13</v>
      </c>
      <c r="C14" s="3" t="s">
        <v>76</v>
      </c>
      <c r="D14" s="3" t="s">
        <v>16</v>
      </c>
      <c r="E14" s="4" t="s">
        <v>65</v>
      </c>
      <c r="F14" s="3" t="s">
        <v>51</v>
      </c>
      <c r="G14" s="3">
        <v>15</v>
      </c>
      <c r="H14" s="3">
        <v>182</v>
      </c>
      <c r="I14" s="9">
        <v>2</v>
      </c>
      <c r="J14" s="9">
        <f t="shared" si="0"/>
        <v>150</v>
      </c>
      <c r="K14" s="9">
        <v>50</v>
      </c>
      <c r="L14" s="9">
        <f t="shared" si="1"/>
        <v>564</v>
      </c>
    </row>
    <row r="15" spans="1:12">
      <c r="A15" s="3">
        <v>13</v>
      </c>
      <c r="B15" s="3" t="s">
        <v>17</v>
      </c>
      <c r="C15" s="3" t="s">
        <v>77</v>
      </c>
      <c r="D15" s="3" t="s">
        <v>18</v>
      </c>
      <c r="E15" s="4" t="s">
        <v>65</v>
      </c>
      <c r="F15" s="3" t="s">
        <v>52</v>
      </c>
      <c r="G15" s="3">
        <v>3</v>
      </c>
      <c r="H15" s="3">
        <v>38</v>
      </c>
      <c r="I15" s="9">
        <v>2</v>
      </c>
      <c r="J15" s="9">
        <f t="shared" si="0"/>
        <v>30</v>
      </c>
      <c r="K15" s="9">
        <v>50</v>
      </c>
      <c r="L15" s="9">
        <f t="shared" si="1"/>
        <v>156</v>
      </c>
    </row>
    <row r="16" spans="1:12">
      <c r="A16" s="3">
        <v>14</v>
      </c>
      <c r="B16" s="3" t="s">
        <v>17</v>
      </c>
      <c r="C16" s="3" t="s">
        <v>78</v>
      </c>
      <c r="D16" s="3" t="s">
        <v>19</v>
      </c>
      <c r="E16" s="4" t="s">
        <v>65</v>
      </c>
      <c r="F16" s="3" t="s">
        <v>52</v>
      </c>
      <c r="G16" s="3">
        <v>5</v>
      </c>
      <c r="H16" s="3">
        <v>41</v>
      </c>
      <c r="I16" s="9">
        <v>2</v>
      </c>
      <c r="J16" s="9">
        <f t="shared" si="0"/>
        <v>50</v>
      </c>
      <c r="K16" s="9">
        <v>50</v>
      </c>
      <c r="L16" s="9">
        <f t="shared" si="1"/>
        <v>182</v>
      </c>
    </row>
    <row r="17" spans="1:12">
      <c r="A17" s="3">
        <v>15</v>
      </c>
      <c r="B17" s="3" t="s">
        <v>20</v>
      </c>
      <c r="C17" s="3" t="s">
        <v>79</v>
      </c>
      <c r="D17" s="3" t="s">
        <v>21</v>
      </c>
      <c r="E17" s="4" t="s">
        <v>65</v>
      </c>
      <c r="F17" s="3" t="s">
        <v>46</v>
      </c>
      <c r="G17" s="3">
        <v>5</v>
      </c>
      <c r="H17" s="3">
        <v>74</v>
      </c>
      <c r="I17" s="9">
        <v>2</v>
      </c>
      <c r="J17" s="9">
        <f t="shared" si="0"/>
        <v>50</v>
      </c>
      <c r="K17" s="9">
        <v>50</v>
      </c>
      <c r="L17" s="9">
        <f t="shared" si="1"/>
        <v>248</v>
      </c>
    </row>
    <row r="18" spans="1:12">
      <c r="A18" s="3">
        <v>16</v>
      </c>
      <c r="B18" s="3" t="s">
        <v>20</v>
      </c>
      <c r="C18" s="3" t="s">
        <v>80</v>
      </c>
      <c r="D18" s="3" t="s">
        <v>22</v>
      </c>
      <c r="E18" s="4" t="s">
        <v>65</v>
      </c>
      <c r="F18" s="3" t="s">
        <v>53</v>
      </c>
      <c r="G18" s="3">
        <v>14</v>
      </c>
      <c r="H18" s="3">
        <v>163</v>
      </c>
      <c r="I18" s="9">
        <f>VLOOKUP(F18,[1]Consignment!$F$4:$I$29,4,FALSE)</f>
        <v>3</v>
      </c>
      <c r="J18" s="9">
        <f t="shared" si="0"/>
        <v>140</v>
      </c>
      <c r="K18" s="9">
        <v>50</v>
      </c>
      <c r="L18" s="9">
        <f t="shared" si="1"/>
        <v>679</v>
      </c>
    </row>
    <row r="19" spans="1:12">
      <c r="A19" s="3">
        <v>17</v>
      </c>
      <c r="B19" s="3" t="s">
        <v>23</v>
      </c>
      <c r="C19" s="3" t="s">
        <v>81</v>
      </c>
      <c r="D19" s="3" t="s">
        <v>24</v>
      </c>
      <c r="E19" s="4" t="s">
        <v>65</v>
      </c>
      <c r="F19" s="3" t="s">
        <v>48</v>
      </c>
      <c r="G19" s="3">
        <v>3</v>
      </c>
      <c r="H19" s="3">
        <v>23</v>
      </c>
      <c r="I19" s="9">
        <v>2</v>
      </c>
      <c r="J19" s="9">
        <f t="shared" si="0"/>
        <v>30</v>
      </c>
      <c r="K19" s="9">
        <v>50</v>
      </c>
      <c r="L19" s="9">
        <f t="shared" si="1"/>
        <v>126</v>
      </c>
    </row>
    <row r="20" spans="1:12">
      <c r="A20" s="3">
        <v>18</v>
      </c>
      <c r="B20" s="3" t="s">
        <v>23</v>
      </c>
      <c r="C20" s="3" t="s">
        <v>82</v>
      </c>
      <c r="D20" s="3" t="s">
        <v>26</v>
      </c>
      <c r="E20" s="4" t="s">
        <v>65</v>
      </c>
      <c r="F20" s="3" t="s">
        <v>54</v>
      </c>
      <c r="G20" s="3">
        <v>16</v>
      </c>
      <c r="H20" s="3">
        <v>218</v>
      </c>
      <c r="I20" s="9">
        <v>2.5</v>
      </c>
      <c r="J20" s="9">
        <f t="shared" si="0"/>
        <v>160</v>
      </c>
      <c r="K20" s="9">
        <v>50</v>
      </c>
      <c r="L20" s="9">
        <f t="shared" si="1"/>
        <v>755</v>
      </c>
    </row>
    <row r="21" spans="1:12">
      <c r="A21" s="3">
        <v>19</v>
      </c>
      <c r="B21" s="3" t="s">
        <v>25</v>
      </c>
      <c r="C21" s="3" t="s">
        <v>83</v>
      </c>
      <c r="D21" s="3" t="s">
        <v>27</v>
      </c>
      <c r="E21" s="4" t="s">
        <v>65</v>
      </c>
      <c r="F21" s="3" t="s">
        <v>55</v>
      </c>
      <c r="G21" s="3">
        <v>7</v>
      </c>
      <c r="H21" s="3">
        <v>93</v>
      </c>
      <c r="I21" s="9">
        <f>VLOOKUP(F21,[1]Consignment!$F$4:$I$29,4,FALSE)</f>
        <v>2.5</v>
      </c>
      <c r="J21" s="9">
        <f t="shared" si="0"/>
        <v>70</v>
      </c>
      <c r="K21" s="9">
        <v>50</v>
      </c>
      <c r="L21" s="9">
        <f t="shared" si="1"/>
        <v>352.5</v>
      </c>
    </row>
    <row r="22" spans="1:12">
      <c r="A22" s="3">
        <v>20</v>
      </c>
      <c r="B22" s="3" t="s">
        <v>28</v>
      </c>
      <c r="C22" s="3" t="s">
        <v>84</v>
      </c>
      <c r="D22" s="3" t="s">
        <v>29</v>
      </c>
      <c r="E22" s="4" t="s">
        <v>65</v>
      </c>
      <c r="F22" s="3" t="s">
        <v>56</v>
      </c>
      <c r="G22" s="3">
        <v>6</v>
      </c>
      <c r="H22" s="3">
        <v>23</v>
      </c>
      <c r="I22" s="9">
        <v>2</v>
      </c>
      <c r="J22" s="9">
        <f t="shared" si="0"/>
        <v>60</v>
      </c>
      <c r="K22" s="9">
        <v>50</v>
      </c>
      <c r="L22" s="9">
        <f t="shared" si="1"/>
        <v>156</v>
      </c>
    </row>
    <row r="23" spans="1:12">
      <c r="A23" s="3">
        <v>21</v>
      </c>
      <c r="B23" s="3" t="s">
        <v>28</v>
      </c>
      <c r="C23" s="3" t="s">
        <v>85</v>
      </c>
      <c r="D23" s="3" t="s">
        <v>30</v>
      </c>
      <c r="E23" s="4" t="s">
        <v>65</v>
      </c>
      <c r="F23" s="3" t="s">
        <v>57</v>
      </c>
      <c r="G23" s="3">
        <v>10</v>
      </c>
      <c r="H23" s="3">
        <v>49</v>
      </c>
      <c r="I23" s="9">
        <v>2</v>
      </c>
      <c r="J23" s="9">
        <f t="shared" si="0"/>
        <v>100</v>
      </c>
      <c r="K23" s="9">
        <v>50</v>
      </c>
      <c r="L23" s="9">
        <f t="shared" si="1"/>
        <v>248</v>
      </c>
    </row>
    <row r="24" spans="1:12">
      <c r="A24" s="3">
        <v>23</v>
      </c>
      <c r="B24" s="3" t="s">
        <v>31</v>
      </c>
      <c r="C24" s="3" t="s">
        <v>86</v>
      </c>
      <c r="D24" s="3" t="s">
        <v>32</v>
      </c>
      <c r="E24" s="4" t="s">
        <v>65</v>
      </c>
      <c r="F24" s="3" t="s">
        <v>53</v>
      </c>
      <c r="G24" s="3">
        <v>15</v>
      </c>
      <c r="H24" s="3">
        <v>80</v>
      </c>
      <c r="I24" s="9">
        <f>VLOOKUP(F24,[1]Consignment!$F$4:$I$29,4,FALSE)</f>
        <v>3</v>
      </c>
      <c r="J24" s="9">
        <f t="shared" si="0"/>
        <v>150</v>
      </c>
      <c r="K24" s="9">
        <v>50</v>
      </c>
      <c r="L24" s="9">
        <f t="shared" si="1"/>
        <v>440</v>
      </c>
    </row>
    <row r="25" spans="1:12">
      <c r="A25" s="3">
        <v>24</v>
      </c>
      <c r="B25" s="3" t="s">
        <v>33</v>
      </c>
      <c r="C25" s="3" t="s">
        <v>87</v>
      </c>
      <c r="D25" s="3" t="s">
        <v>34</v>
      </c>
      <c r="E25" s="4" t="s">
        <v>65</v>
      </c>
      <c r="F25" s="3" t="s">
        <v>58</v>
      </c>
      <c r="G25" s="3">
        <v>12</v>
      </c>
      <c r="H25" s="3">
        <v>112</v>
      </c>
      <c r="I25" s="9">
        <v>3</v>
      </c>
      <c r="J25" s="9">
        <f t="shared" si="0"/>
        <v>120</v>
      </c>
      <c r="K25" s="9">
        <v>50</v>
      </c>
      <c r="L25" s="9">
        <f t="shared" si="1"/>
        <v>506</v>
      </c>
    </row>
    <row r="26" spans="1:12">
      <c r="A26" s="3">
        <v>25</v>
      </c>
      <c r="B26" s="3" t="s">
        <v>33</v>
      </c>
      <c r="C26" s="3" t="s">
        <v>88</v>
      </c>
      <c r="D26" s="3" t="s">
        <v>36</v>
      </c>
      <c r="E26" s="4" t="s">
        <v>65</v>
      </c>
      <c r="F26" s="3" t="s">
        <v>59</v>
      </c>
      <c r="G26" s="3">
        <v>2</v>
      </c>
      <c r="H26" s="3">
        <v>22</v>
      </c>
      <c r="I26" s="9">
        <v>2</v>
      </c>
      <c r="J26" s="9">
        <f t="shared" si="0"/>
        <v>20</v>
      </c>
      <c r="K26" s="9">
        <v>50</v>
      </c>
      <c r="L26" s="9">
        <f t="shared" si="1"/>
        <v>114</v>
      </c>
    </row>
    <row r="27" spans="1:12">
      <c r="A27" s="3">
        <v>26</v>
      </c>
      <c r="B27" s="3" t="s">
        <v>33</v>
      </c>
      <c r="C27" s="3" t="s">
        <v>89</v>
      </c>
      <c r="D27" s="3" t="s">
        <v>37</v>
      </c>
      <c r="E27" s="4" t="s">
        <v>65</v>
      </c>
      <c r="F27" s="3" t="s">
        <v>60</v>
      </c>
      <c r="G27" s="3">
        <v>5</v>
      </c>
      <c r="H27" s="3">
        <v>48</v>
      </c>
      <c r="I27" s="9">
        <v>2</v>
      </c>
      <c r="J27" s="9">
        <f t="shared" si="0"/>
        <v>50</v>
      </c>
      <c r="K27" s="9">
        <v>50</v>
      </c>
      <c r="L27" s="9">
        <f t="shared" si="1"/>
        <v>196</v>
      </c>
    </row>
    <row r="28" spans="1:12">
      <c r="A28" s="3">
        <v>27</v>
      </c>
      <c r="B28" s="3" t="s">
        <v>35</v>
      </c>
      <c r="C28" s="3" t="s">
        <v>90</v>
      </c>
      <c r="D28" s="3" t="s">
        <v>38</v>
      </c>
      <c r="E28" s="4" t="s">
        <v>65</v>
      </c>
      <c r="F28" s="3" t="s">
        <v>61</v>
      </c>
      <c r="G28" s="3">
        <v>27</v>
      </c>
      <c r="H28" s="3">
        <v>199</v>
      </c>
      <c r="I28" s="9">
        <v>2</v>
      </c>
      <c r="J28" s="9">
        <f t="shared" si="0"/>
        <v>270</v>
      </c>
      <c r="K28" s="9">
        <v>50</v>
      </c>
      <c r="L28" s="9">
        <f t="shared" si="1"/>
        <v>718</v>
      </c>
    </row>
    <row r="29" spans="1:12">
      <c r="A29" s="3">
        <v>28</v>
      </c>
      <c r="B29" s="3" t="s">
        <v>35</v>
      </c>
      <c r="C29" s="3" t="s">
        <v>91</v>
      </c>
      <c r="D29" s="3" t="s">
        <v>39</v>
      </c>
      <c r="E29" s="4" t="s">
        <v>65</v>
      </c>
      <c r="F29" s="3" t="s">
        <v>62</v>
      </c>
      <c r="G29" s="3">
        <v>4</v>
      </c>
      <c r="H29" s="3">
        <v>56</v>
      </c>
      <c r="I29" s="9">
        <v>2</v>
      </c>
      <c r="J29" s="9">
        <f t="shared" si="0"/>
        <v>40</v>
      </c>
      <c r="K29" s="9">
        <v>50</v>
      </c>
      <c r="L29" s="9">
        <f t="shared" si="1"/>
        <v>202</v>
      </c>
    </row>
    <row r="30" spans="1:12">
      <c r="A30" s="3">
        <v>29</v>
      </c>
      <c r="B30" s="3" t="s">
        <v>40</v>
      </c>
      <c r="C30" s="3" t="s">
        <v>92</v>
      </c>
      <c r="D30" s="3" t="s">
        <v>41</v>
      </c>
      <c r="E30" s="4" t="s">
        <v>65</v>
      </c>
      <c r="F30" s="3" t="s">
        <v>63</v>
      </c>
      <c r="G30" s="3">
        <v>4</v>
      </c>
      <c r="H30" s="3">
        <v>43</v>
      </c>
      <c r="I30" s="9">
        <v>2.5</v>
      </c>
      <c r="J30" s="9">
        <f t="shared" si="0"/>
        <v>40</v>
      </c>
      <c r="K30" s="9">
        <v>50</v>
      </c>
      <c r="L30" s="9">
        <f t="shared" si="1"/>
        <v>197.5</v>
      </c>
    </row>
    <row r="31" spans="1:12">
      <c r="A31" s="3">
        <v>30</v>
      </c>
      <c r="B31" s="3" t="s">
        <v>40</v>
      </c>
      <c r="C31" s="3" t="s">
        <v>93</v>
      </c>
      <c r="D31" s="3" t="s">
        <v>42</v>
      </c>
      <c r="E31" s="4" t="s">
        <v>65</v>
      </c>
      <c r="F31" s="3" t="s">
        <v>64</v>
      </c>
      <c r="G31" s="3">
        <v>4</v>
      </c>
      <c r="H31" s="3">
        <v>48</v>
      </c>
      <c r="I31" s="9">
        <v>2.25</v>
      </c>
      <c r="J31" s="9">
        <f t="shared" si="0"/>
        <v>40</v>
      </c>
      <c r="K31" s="9">
        <v>50</v>
      </c>
      <c r="L31" s="9">
        <f t="shared" si="1"/>
        <v>198</v>
      </c>
    </row>
    <row r="32" spans="1:12">
      <c r="A32" s="3">
        <v>31</v>
      </c>
      <c r="B32" s="3" t="s">
        <v>40</v>
      </c>
      <c r="C32" s="3" t="s">
        <v>94</v>
      </c>
      <c r="D32" s="3" t="s">
        <v>43</v>
      </c>
      <c r="E32" s="4" t="s">
        <v>65</v>
      </c>
      <c r="F32" s="3" t="s">
        <v>64</v>
      </c>
      <c r="G32" s="3">
        <v>5</v>
      </c>
      <c r="H32" s="3">
        <v>56</v>
      </c>
      <c r="I32" s="9">
        <v>2.25</v>
      </c>
      <c r="J32" s="9">
        <f t="shared" si="0"/>
        <v>50</v>
      </c>
      <c r="K32" s="9">
        <v>50</v>
      </c>
      <c r="L32" s="9">
        <f t="shared" si="1"/>
        <v>226</v>
      </c>
    </row>
    <row r="33" spans="1:12" s="8" customFormat="1">
      <c r="A33" s="17" t="s">
        <v>110</v>
      </c>
      <c r="B33" s="18"/>
      <c r="C33" s="18"/>
      <c r="D33" s="18"/>
      <c r="E33" s="18"/>
      <c r="F33" s="18"/>
      <c r="G33" s="18"/>
      <c r="H33" s="18"/>
      <c r="I33" s="19"/>
      <c r="J33" s="19"/>
      <c r="K33" s="20"/>
      <c r="L33" s="7">
        <f>ROUND(SUM(L4:L32),0)</f>
        <v>10232</v>
      </c>
    </row>
    <row r="34" spans="1:12" s="8" customFormat="1" ht="30" customHeight="1">
      <c r="A34" s="10" t="s">
        <v>112</v>
      </c>
      <c r="B34" s="10"/>
      <c r="C34" s="10"/>
      <c r="D34" s="10"/>
      <c r="E34" s="10"/>
      <c r="F34" s="10"/>
      <c r="G34" s="10"/>
      <c r="H34" s="10"/>
      <c r="I34" s="11"/>
      <c r="J34" s="11"/>
      <c r="K34" s="11"/>
      <c r="L34" s="11"/>
    </row>
    <row r="35" spans="1:12" s="8" customFormat="1" ht="30" customHeight="1">
      <c r="A35" s="10" t="s">
        <v>109</v>
      </c>
      <c r="B35" s="10"/>
      <c r="C35" s="10"/>
      <c r="D35" s="10"/>
      <c r="E35" s="10"/>
      <c r="F35" s="10"/>
      <c r="G35" s="10"/>
      <c r="H35" s="10"/>
      <c r="I35" s="11"/>
      <c r="J35" s="11"/>
      <c r="K35" s="11"/>
      <c r="L35" s="11"/>
    </row>
  </sheetData>
  <mergeCells count="7">
    <mergeCell ref="A35:L35"/>
    <mergeCell ref="A1:I1"/>
    <mergeCell ref="J1:L1"/>
    <mergeCell ref="A2:I2"/>
    <mergeCell ref="J2:L2"/>
    <mergeCell ref="A33:K33"/>
    <mergeCell ref="A34:L34"/>
  </mergeCells>
  <conditionalFormatting sqref="C1:C2">
    <cfRule type="duplicateValues" dxfId="4" priority="4"/>
    <cfRule type="duplicateValues" dxfId="3" priority="5"/>
  </conditionalFormatting>
  <conditionalFormatting sqref="C33:C35">
    <cfRule type="duplicateValues" dxfId="2" priority="3"/>
  </conditionalFormatting>
  <conditionalFormatting sqref="C33:C35">
    <cfRule type="duplicateValues" dxfId="1" priority="1"/>
    <cfRule type="duplicateValues" dxfId="0" priority="2"/>
  </conditionalFormatting>
  <pageMargins left="0.2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2025-12-08T10:14:51Z</cp:lastPrinted>
  <dcterms:created xsi:type="dcterms:W3CDTF">2025-12-06T06:03:37Z</dcterms:created>
  <dcterms:modified xsi:type="dcterms:W3CDTF">2025-12-08T10:15:11Z</dcterms:modified>
</cp:coreProperties>
</file>