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49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6"/>
  <c r="I29"/>
  <c r="I30"/>
  <c r="I31"/>
  <c r="I32"/>
  <c r="I33"/>
  <c r="I34"/>
  <c r="I35"/>
  <c r="I37"/>
  <c r="I38"/>
  <c r="I39"/>
  <c r="I40"/>
  <c r="I42"/>
  <c r="I43"/>
  <c r="I44"/>
  <c r="I45"/>
  <c r="I46"/>
  <c r="I47"/>
  <c r="I4"/>
</calcChain>
</file>

<file path=xl/sharedStrings.xml><?xml version="1.0" encoding="utf-8"?>
<sst xmlns="http://schemas.openxmlformats.org/spreadsheetml/2006/main" count="290" uniqueCount="143">
  <si>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</si>
  <si>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</si>
  <si>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</si>
  <si>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</si>
  <si>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</si>
  <si>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</si>
  <si>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</si>
  <si>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</si>
  <si>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02/7/2024</t>
  </si>
  <si>
    <t>795</t>
  </si>
  <si>
    <t>PLASTIC</t>
  </si>
  <si>
    <t>805</t>
  </si>
  <si>
    <t>807</t>
  </si>
  <si>
    <t>784</t>
  </si>
  <si>
    <t>810</t>
  </si>
  <si>
    <t>801</t>
  </si>
  <si>
    <t>06/7/2024</t>
  </si>
  <si>
    <t>886</t>
  </si>
  <si>
    <t>857</t>
  </si>
  <si>
    <t>GLASS</t>
  </si>
  <si>
    <t>829</t>
  </si>
  <si>
    <t>825</t>
  </si>
  <si>
    <t>875</t>
  </si>
  <si>
    <t>09/7/2024</t>
  </si>
  <si>
    <t>921</t>
  </si>
  <si>
    <t>884</t>
  </si>
  <si>
    <t>882</t>
  </si>
  <si>
    <t>10/7/2024</t>
  </si>
  <si>
    <t>879</t>
  </si>
  <si>
    <t>877</t>
  </si>
  <si>
    <t>11/7/2024</t>
  </si>
  <si>
    <t>933</t>
  </si>
  <si>
    <t>12/7/2024</t>
  </si>
  <si>
    <t>900</t>
  </si>
  <si>
    <t>943</t>
  </si>
  <si>
    <t>903</t>
  </si>
  <si>
    <t>892</t>
  </si>
  <si>
    <t>16/7/2024</t>
  </si>
  <si>
    <t>912</t>
  </si>
  <si>
    <t>976</t>
  </si>
  <si>
    <t>982</t>
  </si>
  <si>
    <t>992</t>
  </si>
  <si>
    <t>991</t>
  </si>
  <si>
    <t>973</t>
  </si>
  <si>
    <t>996</t>
  </si>
  <si>
    <t>989</t>
  </si>
  <si>
    <t>951</t>
  </si>
  <si>
    <t>18/7/2024</t>
  </si>
  <si>
    <t>999</t>
  </si>
  <si>
    <t>22/7/2024</t>
  </si>
  <si>
    <t>1039</t>
  </si>
  <si>
    <t>1048</t>
  </si>
  <si>
    <t>1036</t>
  </si>
  <si>
    <t>26/7/2024</t>
  </si>
  <si>
    <t>1068</t>
  </si>
  <si>
    <t>1066</t>
  </si>
  <si>
    <t>1080</t>
  </si>
  <si>
    <t>27/7/2024</t>
  </si>
  <si>
    <t>1089</t>
  </si>
  <si>
    <t>1077</t>
  </si>
  <si>
    <t>1085</t>
  </si>
  <si>
    <t>1105</t>
  </si>
  <si>
    <t>28/7/2024</t>
  </si>
  <si>
    <t>1101</t>
  </si>
  <si>
    <t>1095</t>
  </si>
  <si>
    <t>1109</t>
  </si>
  <si>
    <t>1098</t>
  </si>
  <si>
    <t>GST to be paid by Consignor under Reverse Charge Mechanism (RCM) as per GST</t>
  </si>
  <si>
    <t>Declaration � Kindly verify and confirm before 08/20/2024 00:00:00</t>
  </si>
  <si>
    <t>Thanking you for your business.
PRAGATI LOGISTICS</t>
  </si>
  <si>
    <t>SL</t>
  </si>
  <si>
    <t>LR NO</t>
  </si>
  <si>
    <t>INV NO</t>
  </si>
  <si>
    <t>FROM</t>
  </si>
  <si>
    <t>JAJPUR TOWN</t>
  </si>
  <si>
    <t>JAGATSINGHPUR</t>
  </si>
  <si>
    <t>CHHATIA</t>
  </si>
  <si>
    <t>DHENKANAL</t>
  </si>
  <si>
    <t>PARADEEP</t>
  </si>
  <si>
    <t>KENDRAPARA</t>
  </si>
  <si>
    <t>JHUMPURA</t>
  </si>
  <si>
    <t>CHAMPUA</t>
  </si>
  <si>
    <t>CHANDIKHOL</t>
  </si>
  <si>
    <t>KAMAKHYANAGAR</t>
  </si>
  <si>
    <t>PATTAMUNDAI</t>
  </si>
  <si>
    <t>JAJPUR ROAD</t>
  </si>
  <si>
    <t>KAKATPUR</t>
  </si>
  <si>
    <t>BARBIL</t>
  </si>
  <si>
    <t>GOPINATHPUR KEUTULI</t>
  </si>
  <si>
    <t>NIALI</t>
  </si>
  <si>
    <t>ADASPUR</t>
  </si>
  <si>
    <t>CHANDOL</t>
  </si>
  <si>
    <t>CTC</t>
  </si>
  <si>
    <t>PL/DO/06216</t>
  </si>
  <si>
    <t>PL/DO/06220</t>
  </si>
  <si>
    <t>PL/DO/06219</t>
  </si>
  <si>
    <t>PL/DO/06218</t>
  </si>
  <si>
    <t>PL/DO/06217</t>
  </si>
  <si>
    <t>PL/DO/06221</t>
  </si>
  <si>
    <t>PL/DO/06593</t>
  </si>
  <si>
    <t>PL/MA/04766</t>
  </si>
  <si>
    <t>PL/MA/04765</t>
  </si>
  <si>
    <t>PL/DO/06594</t>
  </si>
  <si>
    <t>PL/DO/06595</t>
  </si>
  <si>
    <t>PL/DO/06818</t>
  </si>
  <si>
    <t>PL/DO/06739</t>
  </si>
  <si>
    <t>PL/DO/06738</t>
  </si>
  <si>
    <t>PL/DO/06823</t>
  </si>
  <si>
    <t>PL/DO/06822</t>
  </si>
  <si>
    <t>PL/DO/06980</t>
  </si>
  <si>
    <t>PL/DO/06995</t>
  </si>
  <si>
    <t>PL/DO/06982</t>
  </si>
  <si>
    <t>PL/DO/06992</t>
  </si>
  <si>
    <t>PL/DO/06994</t>
  </si>
  <si>
    <t>PL/DO/07213</t>
  </si>
  <si>
    <t>PL/MA/05190</t>
  </si>
  <si>
    <t>PL/DO/07220</t>
  </si>
  <si>
    <t>PL/DO/07218</t>
  </si>
  <si>
    <t>PL/DO/07217</t>
  </si>
  <si>
    <t>PL/DO/07219</t>
  </si>
  <si>
    <t>PL/DO/07216</t>
  </si>
  <si>
    <t>PL/DO/07215</t>
  </si>
  <si>
    <t>PL/DO/07214</t>
  </si>
  <si>
    <t>PL/DO/07386</t>
  </si>
  <si>
    <t>PL/DO/07627</t>
  </si>
  <si>
    <t>PL/DO/07625</t>
  </si>
  <si>
    <t>PL/DO/07626</t>
  </si>
  <si>
    <t>PL/DO/07965</t>
  </si>
  <si>
    <t>PL/DO/07978</t>
  </si>
  <si>
    <t>PL/DO/07966</t>
  </si>
  <si>
    <t>PL/DO/08026</t>
  </si>
  <si>
    <t>PL/DO/07967</t>
  </si>
  <si>
    <t>PL/DO/07979</t>
  </si>
  <si>
    <t>PL/MA/05744</t>
  </si>
  <si>
    <t>PL/DO/08071</t>
  </si>
  <si>
    <t>PL/DO/08068</t>
  </si>
  <si>
    <t>PL/DO/08069</t>
  </si>
  <si>
    <t>PL/DO/08070</t>
  </si>
  <si>
    <t>TO</t>
  </si>
  <si>
    <t xml:space="preserve">TO, 
KRISHANA TRADING
Address: 728/B, CANTONMENT ROAD,BUXIBAZAR-753001 ODISHA,8281277870
GST No:21AOKPB4578G1Z4
</t>
  </si>
  <si>
    <t>HAM</t>
  </si>
  <si>
    <t>(RUPEES THIRTEEN THOUSAND TWO HUNDRED FOURTY SEVEN ONLY)</t>
  </si>
  <si>
    <t>Bill Date:31/07/2024
Bill #:Inv-14027/24-25
TotalAmount:13247.00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</si>
</sst>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7</xdr:col>
      <xdr:colOff>161925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4772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PRIL\KRISHANA%20TRADING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JALESWAR</v>
          </cell>
          <cell r="G4" t="str">
            <v>GLASS</v>
          </cell>
          <cell r="H4">
            <v>2</v>
          </cell>
          <cell r="I4">
            <v>120</v>
          </cell>
        </row>
        <row r="5">
          <cell r="F5" t="str">
            <v>JAGATSINGHPUR</v>
          </cell>
          <cell r="G5" t="str">
            <v>PLASTIC</v>
          </cell>
          <cell r="H5">
            <v>2</v>
          </cell>
          <cell r="I5">
            <v>88</v>
          </cell>
        </row>
        <row r="6">
          <cell r="F6" t="str">
            <v>PATTAMUNDAI</v>
          </cell>
          <cell r="G6" t="str">
            <v>PLASTIC</v>
          </cell>
          <cell r="H6">
            <v>10</v>
          </cell>
          <cell r="I6">
            <v>88</v>
          </cell>
        </row>
        <row r="7">
          <cell r="F7" t="str">
            <v>ADASPUR</v>
          </cell>
          <cell r="G7" t="str">
            <v>PLASTIC</v>
          </cell>
          <cell r="H7">
            <v>8</v>
          </cell>
          <cell r="I7">
            <v>88</v>
          </cell>
        </row>
        <row r="8">
          <cell r="F8" t="str">
            <v>CHAMPUA</v>
          </cell>
          <cell r="G8" t="str">
            <v>PLASTIC</v>
          </cell>
          <cell r="H8">
            <v>3</v>
          </cell>
          <cell r="I8">
            <v>120</v>
          </cell>
        </row>
        <row r="9">
          <cell r="F9" t="str">
            <v>JODA</v>
          </cell>
          <cell r="G9" t="str">
            <v>PLASTIC</v>
          </cell>
          <cell r="H9">
            <v>1</v>
          </cell>
          <cell r="I9">
            <v>110</v>
          </cell>
        </row>
        <row r="10">
          <cell r="F10" t="str">
            <v>JODA</v>
          </cell>
          <cell r="G10" t="str">
            <v>PLASTIC</v>
          </cell>
          <cell r="H10">
            <v>4</v>
          </cell>
          <cell r="I10">
            <v>110</v>
          </cell>
        </row>
        <row r="11">
          <cell r="F11" t="str">
            <v>PARADEEP</v>
          </cell>
          <cell r="G11" t="str">
            <v>PLASTIC</v>
          </cell>
          <cell r="H11">
            <v>1</v>
          </cell>
          <cell r="I11">
            <v>88</v>
          </cell>
        </row>
        <row r="12">
          <cell r="F12" t="str">
            <v>CHANDIKHOL</v>
          </cell>
          <cell r="G12" t="str">
            <v>PLASTIC</v>
          </cell>
          <cell r="H12">
            <v>1</v>
          </cell>
          <cell r="I12">
            <v>88</v>
          </cell>
        </row>
        <row r="13">
          <cell r="F13" t="str">
            <v>PATTAMUNDAI</v>
          </cell>
          <cell r="G13" t="str">
            <v>PLASTIC</v>
          </cell>
          <cell r="H13">
            <v>3</v>
          </cell>
          <cell r="I13">
            <v>88</v>
          </cell>
        </row>
        <row r="14">
          <cell r="F14" t="str">
            <v>JAJPUR TOWN</v>
          </cell>
          <cell r="G14" t="str">
            <v>PLASTIC</v>
          </cell>
          <cell r="H14">
            <v>2</v>
          </cell>
          <cell r="I14">
            <v>88</v>
          </cell>
        </row>
        <row r="15">
          <cell r="F15" t="str">
            <v>DHENKANAL</v>
          </cell>
          <cell r="G15" t="str">
            <v>PLASTIC</v>
          </cell>
          <cell r="H15">
            <v>1</v>
          </cell>
          <cell r="I15">
            <v>88</v>
          </cell>
        </row>
        <row r="16">
          <cell r="F16" t="str">
            <v>KEONJHAR</v>
          </cell>
          <cell r="G16" t="str">
            <v>PLASTIC</v>
          </cell>
          <cell r="H16">
            <v>2</v>
          </cell>
          <cell r="I16">
            <v>88</v>
          </cell>
        </row>
        <row r="17">
          <cell r="F17" t="str">
            <v>CHAMPUA</v>
          </cell>
          <cell r="G17" t="str">
            <v>PLASTIC</v>
          </cell>
          <cell r="H17">
            <v>2</v>
          </cell>
          <cell r="I17">
            <v>120</v>
          </cell>
        </row>
        <row r="18">
          <cell r="F18" t="str">
            <v>JAJPUR ROAD</v>
          </cell>
          <cell r="G18" t="str">
            <v>PLASTIC</v>
          </cell>
          <cell r="H18">
            <v>4</v>
          </cell>
          <cell r="I18">
            <v>88</v>
          </cell>
        </row>
        <row r="19">
          <cell r="F19" t="str">
            <v>ADASPUR</v>
          </cell>
          <cell r="G19" t="str">
            <v>PLASTIC</v>
          </cell>
          <cell r="H19">
            <v>2</v>
          </cell>
          <cell r="I19">
            <v>88</v>
          </cell>
        </row>
        <row r="20">
          <cell r="F20" t="str">
            <v>JHUMPURA</v>
          </cell>
          <cell r="G20" t="str">
            <v>GLASS</v>
          </cell>
          <cell r="H20">
            <v>2</v>
          </cell>
          <cell r="I20">
            <v>88</v>
          </cell>
        </row>
        <row r="21">
          <cell r="F21" t="str">
            <v>JODA</v>
          </cell>
          <cell r="G21" t="str">
            <v>GLASS</v>
          </cell>
          <cell r="H21">
            <v>3</v>
          </cell>
          <cell r="I21">
            <v>110</v>
          </cell>
        </row>
        <row r="22">
          <cell r="F22" t="str">
            <v>BHUBANESWAR</v>
          </cell>
          <cell r="G22" t="str">
            <v>PLASTIC</v>
          </cell>
          <cell r="H22">
            <v>1</v>
          </cell>
          <cell r="I22">
            <v>88</v>
          </cell>
        </row>
        <row r="23">
          <cell r="F23" t="str">
            <v>DHENKANAL</v>
          </cell>
          <cell r="G23" t="str">
            <v>PLASTIC</v>
          </cell>
          <cell r="H23">
            <v>8</v>
          </cell>
          <cell r="I23">
            <v>88</v>
          </cell>
        </row>
        <row r="24">
          <cell r="F24" t="str">
            <v>KAMAKHYANAGAR</v>
          </cell>
          <cell r="G24" t="str">
            <v>PLASTIC</v>
          </cell>
          <cell r="H24">
            <v>1</v>
          </cell>
          <cell r="I24">
            <v>88</v>
          </cell>
        </row>
        <row r="25">
          <cell r="F25" t="str">
            <v>KENDRAPARA</v>
          </cell>
          <cell r="G25" t="str">
            <v>PLASTIC</v>
          </cell>
          <cell r="H25">
            <v>2</v>
          </cell>
          <cell r="I25">
            <v>88</v>
          </cell>
        </row>
        <row r="26">
          <cell r="F26" t="str">
            <v>PATTAMUNDAI</v>
          </cell>
          <cell r="G26" t="str">
            <v>PLASTIC</v>
          </cell>
          <cell r="H26">
            <v>1</v>
          </cell>
          <cell r="I26">
            <v>88</v>
          </cell>
        </row>
        <row r="27">
          <cell r="F27" t="str">
            <v>BALICHANDRAPUR</v>
          </cell>
          <cell r="G27" t="str">
            <v>PLASTIC</v>
          </cell>
          <cell r="H27">
            <v>2</v>
          </cell>
          <cell r="I27">
            <v>88</v>
          </cell>
        </row>
        <row r="28">
          <cell r="F28" t="str">
            <v>RAHAMA</v>
          </cell>
          <cell r="G28" t="str">
            <v>PLASTIC</v>
          </cell>
          <cell r="H28">
            <v>1</v>
          </cell>
          <cell r="I28">
            <v>88</v>
          </cell>
        </row>
        <row r="29">
          <cell r="F29" t="str">
            <v>KENDRAPARA</v>
          </cell>
          <cell r="G29" t="str">
            <v>PLASTIC</v>
          </cell>
          <cell r="H29">
            <v>1</v>
          </cell>
          <cell r="I29">
            <v>88</v>
          </cell>
        </row>
        <row r="30">
          <cell r="F30" t="str">
            <v>PATTAMUNDAI</v>
          </cell>
          <cell r="G30" t="str">
            <v>PLASTIC</v>
          </cell>
          <cell r="H30">
            <v>4</v>
          </cell>
          <cell r="I30">
            <v>88</v>
          </cell>
        </row>
        <row r="31">
          <cell r="F31" t="str">
            <v>DHENKANAL</v>
          </cell>
          <cell r="G31" t="str">
            <v>PLASTIC</v>
          </cell>
          <cell r="H31">
            <v>1</v>
          </cell>
          <cell r="I31">
            <v>88</v>
          </cell>
        </row>
        <row r="32">
          <cell r="F32" t="str">
            <v>DHENKANAL</v>
          </cell>
          <cell r="G32" t="str">
            <v>PLASTIC</v>
          </cell>
          <cell r="H32">
            <v>1</v>
          </cell>
          <cell r="I32">
            <v>88</v>
          </cell>
        </row>
        <row r="33">
          <cell r="F33" t="str">
            <v>KENDRAPARA</v>
          </cell>
          <cell r="G33" t="str">
            <v>GLASS</v>
          </cell>
          <cell r="H33">
            <v>5</v>
          </cell>
          <cell r="I33">
            <v>88</v>
          </cell>
        </row>
        <row r="34">
          <cell r="F34" t="str">
            <v>KAMAKHYANAGAR</v>
          </cell>
          <cell r="G34" t="str">
            <v>PLASTIC</v>
          </cell>
          <cell r="H34">
            <v>2</v>
          </cell>
          <cell r="I34">
            <v>88</v>
          </cell>
        </row>
        <row r="35">
          <cell r="F35" t="str">
            <v>ATHAGARH</v>
          </cell>
          <cell r="G35" t="str">
            <v>PLASTIC</v>
          </cell>
          <cell r="H35">
            <v>4</v>
          </cell>
          <cell r="I35">
            <v>88</v>
          </cell>
        </row>
        <row r="36">
          <cell r="F36" t="str">
            <v>JAJPUR ROAD</v>
          </cell>
          <cell r="G36" t="str">
            <v>PLASTIC</v>
          </cell>
          <cell r="H36">
            <v>2</v>
          </cell>
          <cell r="I36">
            <v>88</v>
          </cell>
        </row>
        <row r="37">
          <cell r="F37" t="str">
            <v>JAJPUR ROAD</v>
          </cell>
          <cell r="G37" t="str">
            <v>PLASTIC</v>
          </cell>
          <cell r="H37">
            <v>1</v>
          </cell>
          <cell r="I37">
            <v>88</v>
          </cell>
        </row>
        <row r="38">
          <cell r="F38" t="str">
            <v>JAGATSINGHPUR</v>
          </cell>
          <cell r="G38" t="str">
            <v>PLASTIC</v>
          </cell>
          <cell r="H38">
            <v>2</v>
          </cell>
          <cell r="I38">
            <v>88</v>
          </cell>
        </row>
        <row r="39">
          <cell r="F39" t="str">
            <v>KENDRAPARA</v>
          </cell>
          <cell r="G39" t="str">
            <v>PLASTIC</v>
          </cell>
          <cell r="H39">
            <v>1</v>
          </cell>
          <cell r="I39">
            <v>88</v>
          </cell>
        </row>
        <row r="40">
          <cell r="F40" t="str">
            <v>JAJPUR ROAD</v>
          </cell>
          <cell r="G40" t="str">
            <v>PLASTIC</v>
          </cell>
          <cell r="H40">
            <v>5</v>
          </cell>
          <cell r="I40">
            <v>88</v>
          </cell>
        </row>
        <row r="41">
          <cell r="F41" t="str">
            <v>SAMBALPUR</v>
          </cell>
          <cell r="G41" t="str">
            <v>PLASTIC</v>
          </cell>
          <cell r="H41">
            <v>5</v>
          </cell>
          <cell r="I41">
            <v>120</v>
          </cell>
        </row>
        <row r="42">
          <cell r="F42" t="str">
            <v>KENDRAPARA</v>
          </cell>
          <cell r="G42" t="str">
            <v>PLASTIC</v>
          </cell>
          <cell r="H42">
            <v>2</v>
          </cell>
          <cell r="I42">
            <v>88</v>
          </cell>
        </row>
        <row r="43">
          <cell r="F43" t="str">
            <v>KENDRAPARA</v>
          </cell>
          <cell r="G43" t="str">
            <v>PLASTIC</v>
          </cell>
          <cell r="H43">
            <v>2</v>
          </cell>
          <cell r="I43">
            <v>88</v>
          </cell>
        </row>
        <row r="44">
          <cell r="F44" t="str">
            <v>KENDRAPARA</v>
          </cell>
          <cell r="G44" t="str">
            <v>PLASTIC</v>
          </cell>
          <cell r="H44">
            <v>2</v>
          </cell>
          <cell r="I44">
            <v>88</v>
          </cell>
        </row>
        <row r="45">
          <cell r="F45" t="str">
            <v>JAJPUR ROAD</v>
          </cell>
          <cell r="G45" t="str">
            <v>PLASTIC</v>
          </cell>
          <cell r="H45">
            <v>3</v>
          </cell>
          <cell r="I45">
            <v>88</v>
          </cell>
        </row>
        <row r="46">
          <cell r="F46" t="str">
            <v>JAJPUR ROAD</v>
          </cell>
          <cell r="G46" t="str">
            <v>PLASTIC</v>
          </cell>
          <cell r="H46">
            <v>1</v>
          </cell>
          <cell r="I46">
            <v>88</v>
          </cell>
        </row>
        <row r="47">
          <cell r="F47" t="str">
            <v>DHENKANAL</v>
          </cell>
          <cell r="G47" t="str">
            <v>PLASTIC</v>
          </cell>
          <cell r="H47">
            <v>1</v>
          </cell>
          <cell r="I47">
            <v>88</v>
          </cell>
        </row>
        <row r="48">
          <cell r="F48" t="str">
            <v>PATTAMUNDAI</v>
          </cell>
          <cell r="G48" t="str">
            <v>PLASTIC</v>
          </cell>
          <cell r="H48">
            <v>2</v>
          </cell>
          <cell r="I48">
            <v>88</v>
          </cell>
        </row>
        <row r="49">
          <cell r="F49" t="str">
            <v>CHHATIA</v>
          </cell>
          <cell r="G49" t="str">
            <v>PLASTIC</v>
          </cell>
          <cell r="H49">
            <v>4</v>
          </cell>
          <cell r="I49">
            <v>88</v>
          </cell>
        </row>
        <row r="50">
          <cell r="F50" t="str">
            <v>PATTAMUNDAI</v>
          </cell>
          <cell r="G50" t="str">
            <v>PLASTIC</v>
          </cell>
          <cell r="H50">
            <v>2</v>
          </cell>
          <cell r="I50">
            <v>88</v>
          </cell>
        </row>
        <row r="51">
          <cell r="F51" t="str">
            <v>CHANDIKHOL</v>
          </cell>
          <cell r="G51" t="str">
            <v>PLASTIC</v>
          </cell>
          <cell r="H51">
            <v>1</v>
          </cell>
          <cell r="I51">
            <v>88</v>
          </cell>
        </row>
        <row r="52">
          <cell r="F52" t="str">
            <v>KANDARPUR</v>
          </cell>
          <cell r="G52" t="str">
            <v>PLASTIC</v>
          </cell>
          <cell r="H52">
            <v>1</v>
          </cell>
          <cell r="I52">
            <v>88</v>
          </cell>
        </row>
        <row r="53">
          <cell r="F53" t="str">
            <v>BARBIL</v>
          </cell>
          <cell r="G53" t="str">
            <v>GLASS</v>
          </cell>
          <cell r="H53">
            <v>3</v>
          </cell>
          <cell r="I53">
            <v>110</v>
          </cell>
        </row>
        <row r="54">
          <cell r="F54" t="str">
            <v>NUAPATNA</v>
          </cell>
          <cell r="G54" t="str">
            <v>PLASTIC</v>
          </cell>
          <cell r="H54">
            <v>1</v>
          </cell>
          <cell r="I54">
            <v>88</v>
          </cell>
        </row>
        <row r="55">
          <cell r="F55" t="str">
            <v>KENDRAPARA</v>
          </cell>
          <cell r="G55" t="str">
            <v>PLASTIC</v>
          </cell>
          <cell r="H55">
            <v>2</v>
          </cell>
          <cell r="I55">
            <v>88</v>
          </cell>
        </row>
        <row r="56">
          <cell r="F56" t="str">
            <v>JHUMPURA</v>
          </cell>
          <cell r="G56" t="str">
            <v>GLASS</v>
          </cell>
          <cell r="H56">
            <v>2</v>
          </cell>
          <cell r="I56">
            <v>88</v>
          </cell>
        </row>
        <row r="57">
          <cell r="F57" t="str">
            <v>JAJPUR ROAD</v>
          </cell>
          <cell r="G57" t="str">
            <v>PLASTIC</v>
          </cell>
          <cell r="H57">
            <v>1</v>
          </cell>
          <cell r="I57">
            <v>88</v>
          </cell>
        </row>
        <row r="58">
          <cell r="F58" t="str">
            <v>JAGATSINGHPUR</v>
          </cell>
          <cell r="G58" t="str">
            <v>PLASTIC</v>
          </cell>
          <cell r="H58">
            <v>1</v>
          </cell>
          <cell r="I58">
            <v>88</v>
          </cell>
        </row>
        <row r="59">
          <cell r="F59" t="str">
            <v>KEONJHAR</v>
          </cell>
          <cell r="G59" t="str">
            <v>PLASTIC</v>
          </cell>
          <cell r="H59">
            <v>2</v>
          </cell>
          <cell r="I59">
            <v>88</v>
          </cell>
        </row>
        <row r="60">
          <cell r="F60" t="str">
            <v>PARADEEP</v>
          </cell>
          <cell r="G60" t="str">
            <v>PLASTIC</v>
          </cell>
          <cell r="H60">
            <v>8</v>
          </cell>
          <cell r="I60">
            <v>88</v>
          </cell>
        </row>
        <row r="61">
          <cell r="F61" t="str">
            <v>JODA</v>
          </cell>
          <cell r="G61" t="str">
            <v>PLASTIC</v>
          </cell>
          <cell r="H61">
            <v>3</v>
          </cell>
          <cell r="I61">
            <v>110</v>
          </cell>
        </row>
        <row r="62">
          <cell r="F62" t="str">
            <v>KEONJHAR</v>
          </cell>
          <cell r="G62" t="str">
            <v>PLASTIC</v>
          </cell>
          <cell r="H62">
            <v>2</v>
          </cell>
          <cell r="I62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22" style="1" bestFit="1" customWidth="1"/>
    <col min="7" max="7" width="10" style="1" customWidth="1"/>
    <col min="8" max="8" width="5.42578125" style="1" bestFit="1" customWidth="1"/>
    <col min="9" max="9" width="6.5703125" style="1" bestFit="1" customWidth="1"/>
    <col min="10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4"/>
      <c r="I1" s="8" t="s">
        <v>0</v>
      </c>
      <c r="J1" s="8"/>
      <c r="K1" s="8"/>
      <c r="L1" s="8"/>
      <c r="M1" s="8"/>
    </row>
    <row r="2" spans="1:13" ht="76.5" customHeight="1">
      <c r="A2" s="12" t="s">
        <v>139</v>
      </c>
      <c r="B2" s="13"/>
      <c r="C2" s="13"/>
      <c r="D2" s="13"/>
      <c r="E2" s="13"/>
      <c r="F2" s="13"/>
      <c r="G2" s="13"/>
      <c r="H2" s="14"/>
      <c r="I2" s="8" t="s">
        <v>142</v>
      </c>
      <c r="J2" s="8"/>
      <c r="K2" s="8"/>
      <c r="L2" s="8"/>
      <c r="M2" s="8"/>
    </row>
    <row r="3" spans="1:13" s="6" customFormat="1" ht="18.75" customHeight="1">
      <c r="A3" s="5" t="s">
        <v>70</v>
      </c>
      <c r="B3" s="5" t="s">
        <v>1</v>
      </c>
      <c r="C3" s="5" t="s">
        <v>71</v>
      </c>
      <c r="D3" s="5" t="s">
        <v>72</v>
      </c>
      <c r="E3" s="5" t="s">
        <v>73</v>
      </c>
      <c r="F3" s="5" t="s">
        <v>138</v>
      </c>
      <c r="G3" s="5" t="s">
        <v>2</v>
      </c>
      <c r="H3" s="5" t="s">
        <v>3</v>
      </c>
      <c r="I3" s="5" t="s">
        <v>4</v>
      </c>
      <c r="J3" s="5" t="s">
        <v>140</v>
      </c>
      <c r="K3" s="5" t="s">
        <v>5</v>
      </c>
      <c r="L3" s="5" t="s">
        <v>6</v>
      </c>
      <c r="M3" s="5" t="s">
        <v>7</v>
      </c>
    </row>
    <row r="4" spans="1:13">
      <c r="A4" s="2">
        <v>1</v>
      </c>
      <c r="B4" s="2" t="s">
        <v>8</v>
      </c>
      <c r="C4" s="2" t="s">
        <v>93</v>
      </c>
      <c r="D4" s="2" t="s">
        <v>9</v>
      </c>
      <c r="E4" s="7" t="s">
        <v>92</v>
      </c>
      <c r="F4" s="2" t="s">
        <v>74</v>
      </c>
      <c r="G4" s="2" t="s">
        <v>10</v>
      </c>
      <c r="H4" s="2">
        <v>1</v>
      </c>
      <c r="I4" s="3">
        <f>VLOOKUP(F4,[1]Invoice!$F$4:$I$62,4,FALSE)</f>
        <v>88</v>
      </c>
      <c r="J4" s="3">
        <f>H4*2</f>
        <v>2</v>
      </c>
      <c r="K4" s="3">
        <f>H4*12</f>
        <v>12</v>
      </c>
      <c r="L4" s="3">
        <v>25</v>
      </c>
      <c r="M4" s="3">
        <f>H4*I4+J4+K4+L4</f>
        <v>127</v>
      </c>
    </row>
    <row r="5" spans="1:13">
      <c r="A5" s="2">
        <v>2</v>
      </c>
      <c r="B5" s="2" t="s">
        <v>8</v>
      </c>
      <c r="C5" s="2" t="s">
        <v>94</v>
      </c>
      <c r="D5" s="2" t="s">
        <v>11</v>
      </c>
      <c r="E5" s="7" t="s">
        <v>92</v>
      </c>
      <c r="F5" s="2" t="s">
        <v>75</v>
      </c>
      <c r="G5" s="2" t="s">
        <v>10</v>
      </c>
      <c r="H5" s="2">
        <v>1</v>
      </c>
      <c r="I5" s="3">
        <f>VLOOKUP(F5,[1]Invoice!$F$4:$I$62,4,FALSE)</f>
        <v>88</v>
      </c>
      <c r="J5" s="3">
        <f t="shared" ref="J5:J48" si="0">H5*2</f>
        <v>2</v>
      </c>
      <c r="K5" s="3">
        <f t="shared" ref="K5:K48" si="1">H5*12</f>
        <v>12</v>
      </c>
      <c r="L5" s="3">
        <v>25</v>
      </c>
      <c r="M5" s="3">
        <f t="shared" ref="M5:M48" si="2">H5*I5+J5+K5+L5</f>
        <v>127</v>
      </c>
    </row>
    <row r="6" spans="1:13">
      <c r="A6" s="2">
        <v>3</v>
      </c>
      <c r="B6" s="2" t="s">
        <v>8</v>
      </c>
      <c r="C6" s="2" t="s">
        <v>95</v>
      </c>
      <c r="D6" s="2" t="s">
        <v>12</v>
      </c>
      <c r="E6" s="7" t="s">
        <v>92</v>
      </c>
      <c r="F6" s="2" t="s">
        <v>75</v>
      </c>
      <c r="G6" s="2" t="s">
        <v>10</v>
      </c>
      <c r="H6" s="2">
        <v>1</v>
      </c>
      <c r="I6" s="3">
        <f>VLOOKUP(F6,[1]Invoice!$F$4:$I$62,4,FALSE)</f>
        <v>88</v>
      </c>
      <c r="J6" s="3">
        <f t="shared" si="0"/>
        <v>2</v>
      </c>
      <c r="K6" s="3">
        <f t="shared" si="1"/>
        <v>12</v>
      </c>
      <c r="L6" s="3">
        <v>25</v>
      </c>
      <c r="M6" s="3">
        <f t="shared" si="2"/>
        <v>127</v>
      </c>
    </row>
    <row r="7" spans="1:13">
      <c r="A7" s="2">
        <v>4</v>
      </c>
      <c r="B7" s="2" t="s">
        <v>8</v>
      </c>
      <c r="C7" s="2" t="s">
        <v>96</v>
      </c>
      <c r="D7" s="2" t="s">
        <v>13</v>
      </c>
      <c r="E7" s="7" t="s">
        <v>92</v>
      </c>
      <c r="F7" s="2" t="s">
        <v>76</v>
      </c>
      <c r="G7" s="2" t="s">
        <v>10</v>
      </c>
      <c r="H7" s="2">
        <v>3</v>
      </c>
      <c r="I7" s="3">
        <f>VLOOKUP(F7,[1]Invoice!$F$4:$I$62,4,FALSE)</f>
        <v>88</v>
      </c>
      <c r="J7" s="3">
        <f t="shared" si="0"/>
        <v>6</v>
      </c>
      <c r="K7" s="3">
        <f t="shared" si="1"/>
        <v>36</v>
      </c>
      <c r="L7" s="3">
        <v>25</v>
      </c>
      <c r="M7" s="3">
        <f t="shared" si="2"/>
        <v>331</v>
      </c>
    </row>
    <row r="8" spans="1:13">
      <c r="A8" s="2">
        <v>5</v>
      </c>
      <c r="B8" s="2" t="s">
        <v>8</v>
      </c>
      <c r="C8" s="2" t="s">
        <v>97</v>
      </c>
      <c r="D8" s="2" t="s">
        <v>14</v>
      </c>
      <c r="E8" s="7" t="s">
        <v>92</v>
      </c>
      <c r="F8" s="2" t="s">
        <v>77</v>
      </c>
      <c r="G8" s="2" t="s">
        <v>10</v>
      </c>
      <c r="H8" s="2">
        <v>2</v>
      </c>
      <c r="I8" s="3">
        <f>VLOOKUP(F8,[1]Invoice!$F$4:$I$62,4,FALSE)</f>
        <v>88</v>
      </c>
      <c r="J8" s="3">
        <f t="shared" si="0"/>
        <v>4</v>
      </c>
      <c r="K8" s="3">
        <f t="shared" si="1"/>
        <v>24</v>
      </c>
      <c r="L8" s="3">
        <v>25</v>
      </c>
      <c r="M8" s="3">
        <f t="shared" si="2"/>
        <v>229</v>
      </c>
    </row>
    <row r="9" spans="1:13">
      <c r="A9" s="2">
        <v>6</v>
      </c>
      <c r="B9" s="2" t="s">
        <v>8</v>
      </c>
      <c r="C9" s="2" t="s">
        <v>98</v>
      </c>
      <c r="D9" s="2" t="s">
        <v>15</v>
      </c>
      <c r="E9" s="7" t="s">
        <v>92</v>
      </c>
      <c r="F9" s="2" t="s">
        <v>78</v>
      </c>
      <c r="G9" s="2" t="s">
        <v>10</v>
      </c>
      <c r="H9" s="2">
        <v>1</v>
      </c>
      <c r="I9" s="3">
        <f>VLOOKUP(F9,[1]Invoice!$F$4:$I$62,4,FALSE)</f>
        <v>88</v>
      </c>
      <c r="J9" s="3">
        <f t="shared" si="0"/>
        <v>2</v>
      </c>
      <c r="K9" s="3">
        <f t="shared" si="1"/>
        <v>12</v>
      </c>
      <c r="L9" s="3">
        <v>25</v>
      </c>
      <c r="M9" s="3">
        <f t="shared" si="2"/>
        <v>127</v>
      </c>
    </row>
    <row r="10" spans="1:13">
      <c r="A10" s="2">
        <v>7</v>
      </c>
      <c r="B10" s="2" t="s">
        <v>16</v>
      </c>
      <c r="C10" s="2" t="s">
        <v>99</v>
      </c>
      <c r="D10" s="2" t="s">
        <v>17</v>
      </c>
      <c r="E10" s="7" t="s">
        <v>92</v>
      </c>
      <c r="F10" s="2" t="s">
        <v>79</v>
      </c>
      <c r="G10" s="2" t="s">
        <v>10</v>
      </c>
      <c r="H10" s="2">
        <v>4</v>
      </c>
      <c r="I10" s="3">
        <f>VLOOKUP(F10,[1]Invoice!$F$4:$I$62,4,FALSE)</f>
        <v>88</v>
      </c>
      <c r="J10" s="3">
        <f t="shared" si="0"/>
        <v>8</v>
      </c>
      <c r="K10" s="3">
        <f t="shared" si="1"/>
        <v>48</v>
      </c>
      <c r="L10" s="3">
        <v>25</v>
      </c>
      <c r="M10" s="3">
        <f t="shared" si="2"/>
        <v>433</v>
      </c>
    </row>
    <row r="11" spans="1:13">
      <c r="A11" s="2">
        <v>8</v>
      </c>
      <c r="B11" s="4" t="s">
        <v>16</v>
      </c>
      <c r="C11" s="4" t="s">
        <v>100</v>
      </c>
      <c r="D11" s="4" t="s">
        <v>18</v>
      </c>
      <c r="E11" s="7" t="s">
        <v>92</v>
      </c>
      <c r="F11" s="4" t="s">
        <v>80</v>
      </c>
      <c r="G11" s="2" t="s">
        <v>19</v>
      </c>
      <c r="H11" s="2">
        <v>2</v>
      </c>
      <c r="I11" s="3">
        <f>VLOOKUP(F11,[1]Invoice!$F$4:$I$62,4,FALSE)</f>
        <v>88</v>
      </c>
      <c r="J11" s="3">
        <f t="shared" si="0"/>
        <v>4</v>
      </c>
      <c r="K11" s="3">
        <f t="shared" si="1"/>
        <v>24</v>
      </c>
      <c r="L11" s="3">
        <v>25</v>
      </c>
      <c r="M11" s="3">
        <f t="shared" si="2"/>
        <v>229</v>
      </c>
    </row>
    <row r="12" spans="1:13">
      <c r="A12" s="2">
        <v>9</v>
      </c>
      <c r="B12" s="2" t="s">
        <v>16</v>
      </c>
      <c r="C12" s="2" t="s">
        <v>101</v>
      </c>
      <c r="D12" s="2" t="s">
        <v>20</v>
      </c>
      <c r="E12" s="7" t="s">
        <v>92</v>
      </c>
      <c r="F12" s="2" t="s">
        <v>81</v>
      </c>
      <c r="G12" s="2" t="s">
        <v>10</v>
      </c>
      <c r="H12" s="2">
        <v>1</v>
      </c>
      <c r="I12" s="3">
        <f>VLOOKUP(F12,[1]Invoice!$F$4:$I$62,4,FALSE)</f>
        <v>120</v>
      </c>
      <c r="J12" s="3">
        <f t="shared" si="0"/>
        <v>2</v>
      </c>
      <c r="K12" s="3">
        <f t="shared" si="1"/>
        <v>12</v>
      </c>
      <c r="L12" s="3">
        <v>25</v>
      </c>
      <c r="M12" s="3">
        <f t="shared" si="2"/>
        <v>159</v>
      </c>
    </row>
    <row r="13" spans="1:13">
      <c r="A13" s="2">
        <v>10</v>
      </c>
      <c r="B13" s="2" t="s">
        <v>16</v>
      </c>
      <c r="C13" s="2" t="s">
        <v>102</v>
      </c>
      <c r="D13" s="2" t="s">
        <v>21</v>
      </c>
      <c r="E13" s="7" t="s">
        <v>92</v>
      </c>
      <c r="F13" s="2" t="s">
        <v>82</v>
      </c>
      <c r="G13" s="2" t="s">
        <v>10</v>
      </c>
      <c r="H13" s="2">
        <v>1</v>
      </c>
      <c r="I13" s="3">
        <f>VLOOKUP(F13,[1]Invoice!$F$4:$I$62,4,FALSE)</f>
        <v>88</v>
      </c>
      <c r="J13" s="3">
        <f t="shared" si="0"/>
        <v>2</v>
      </c>
      <c r="K13" s="3">
        <f t="shared" si="1"/>
        <v>12</v>
      </c>
      <c r="L13" s="3">
        <v>25</v>
      </c>
      <c r="M13" s="3">
        <f t="shared" si="2"/>
        <v>127</v>
      </c>
    </row>
    <row r="14" spans="1:13">
      <c r="A14" s="2">
        <v>11</v>
      </c>
      <c r="B14" s="2" t="s">
        <v>16</v>
      </c>
      <c r="C14" s="2" t="s">
        <v>103</v>
      </c>
      <c r="D14" s="2" t="s">
        <v>22</v>
      </c>
      <c r="E14" s="7" t="s">
        <v>92</v>
      </c>
      <c r="F14" s="2" t="s">
        <v>78</v>
      </c>
      <c r="G14" s="2" t="s">
        <v>10</v>
      </c>
      <c r="H14" s="2">
        <v>3</v>
      </c>
      <c r="I14" s="3">
        <f>VLOOKUP(F14,[1]Invoice!$F$4:$I$62,4,FALSE)</f>
        <v>88</v>
      </c>
      <c r="J14" s="3">
        <f t="shared" si="0"/>
        <v>6</v>
      </c>
      <c r="K14" s="3">
        <f t="shared" si="1"/>
        <v>36</v>
      </c>
      <c r="L14" s="3">
        <v>25</v>
      </c>
      <c r="M14" s="3">
        <f t="shared" si="2"/>
        <v>331</v>
      </c>
    </row>
    <row r="15" spans="1:13">
      <c r="A15" s="2">
        <v>12</v>
      </c>
      <c r="B15" s="2" t="s">
        <v>23</v>
      </c>
      <c r="C15" s="2" t="s">
        <v>104</v>
      </c>
      <c r="D15" s="2" t="s">
        <v>24</v>
      </c>
      <c r="E15" s="7" t="s">
        <v>92</v>
      </c>
      <c r="F15" s="2" t="s">
        <v>74</v>
      </c>
      <c r="G15" s="2" t="s">
        <v>10</v>
      </c>
      <c r="H15" s="2">
        <v>2</v>
      </c>
      <c r="I15" s="3">
        <f>VLOOKUP(F15,[1]Invoice!$F$4:$I$62,4,FALSE)</f>
        <v>88</v>
      </c>
      <c r="J15" s="3">
        <f t="shared" si="0"/>
        <v>4</v>
      </c>
      <c r="K15" s="3">
        <f t="shared" si="1"/>
        <v>24</v>
      </c>
      <c r="L15" s="3">
        <v>25</v>
      </c>
      <c r="M15" s="3">
        <f t="shared" si="2"/>
        <v>229</v>
      </c>
    </row>
    <row r="16" spans="1:13">
      <c r="A16" s="2">
        <v>13</v>
      </c>
      <c r="B16" s="2" t="s">
        <v>23</v>
      </c>
      <c r="C16" s="2" t="s">
        <v>105</v>
      </c>
      <c r="D16" s="2" t="s">
        <v>25</v>
      </c>
      <c r="E16" s="7" t="s">
        <v>92</v>
      </c>
      <c r="F16" s="2" t="s">
        <v>77</v>
      </c>
      <c r="G16" s="2" t="s">
        <v>10</v>
      </c>
      <c r="H16" s="2">
        <v>1</v>
      </c>
      <c r="I16" s="3">
        <f>VLOOKUP(F16,[1]Invoice!$F$4:$I$62,4,FALSE)</f>
        <v>88</v>
      </c>
      <c r="J16" s="3">
        <f t="shared" si="0"/>
        <v>2</v>
      </c>
      <c r="K16" s="3">
        <f t="shared" si="1"/>
        <v>12</v>
      </c>
      <c r="L16" s="3">
        <v>25</v>
      </c>
      <c r="M16" s="3">
        <f t="shared" si="2"/>
        <v>127</v>
      </c>
    </row>
    <row r="17" spans="1:13">
      <c r="A17" s="2">
        <v>14</v>
      </c>
      <c r="B17" s="2" t="s">
        <v>23</v>
      </c>
      <c r="C17" s="2" t="s">
        <v>106</v>
      </c>
      <c r="D17" s="2" t="s">
        <v>26</v>
      </c>
      <c r="E17" s="7" t="s">
        <v>92</v>
      </c>
      <c r="F17" s="2" t="s">
        <v>83</v>
      </c>
      <c r="G17" s="2" t="s">
        <v>10</v>
      </c>
      <c r="H17" s="2">
        <v>3</v>
      </c>
      <c r="I17" s="3">
        <f>VLOOKUP(F17,[1]Invoice!$F$4:$I$62,4,FALSE)</f>
        <v>88</v>
      </c>
      <c r="J17" s="3">
        <f t="shared" si="0"/>
        <v>6</v>
      </c>
      <c r="K17" s="3">
        <f t="shared" si="1"/>
        <v>36</v>
      </c>
      <c r="L17" s="3">
        <v>25</v>
      </c>
      <c r="M17" s="3">
        <f t="shared" si="2"/>
        <v>331</v>
      </c>
    </row>
    <row r="18" spans="1:13">
      <c r="A18" s="2">
        <v>15</v>
      </c>
      <c r="B18" s="2" t="s">
        <v>27</v>
      </c>
      <c r="C18" s="2" t="s">
        <v>107</v>
      </c>
      <c r="D18" s="2" t="s">
        <v>28</v>
      </c>
      <c r="E18" s="7" t="s">
        <v>92</v>
      </c>
      <c r="F18" s="2" t="s">
        <v>84</v>
      </c>
      <c r="G18" s="2" t="s">
        <v>10</v>
      </c>
      <c r="H18" s="2">
        <v>1</v>
      </c>
      <c r="I18" s="3">
        <f>VLOOKUP(F18,[1]Invoice!$F$4:$I$62,4,FALSE)</f>
        <v>88</v>
      </c>
      <c r="J18" s="3">
        <f t="shared" si="0"/>
        <v>2</v>
      </c>
      <c r="K18" s="3">
        <f t="shared" si="1"/>
        <v>12</v>
      </c>
      <c r="L18" s="3">
        <v>25</v>
      </c>
      <c r="M18" s="3">
        <f t="shared" si="2"/>
        <v>127</v>
      </c>
    </row>
    <row r="19" spans="1:13">
      <c r="A19" s="2">
        <v>16</v>
      </c>
      <c r="B19" s="2" t="s">
        <v>27</v>
      </c>
      <c r="C19" s="2" t="s">
        <v>108</v>
      </c>
      <c r="D19" s="2" t="s">
        <v>29</v>
      </c>
      <c r="E19" s="7" t="s">
        <v>92</v>
      </c>
      <c r="F19" s="2" t="s">
        <v>84</v>
      </c>
      <c r="G19" s="2" t="s">
        <v>10</v>
      </c>
      <c r="H19" s="2">
        <v>3</v>
      </c>
      <c r="I19" s="3">
        <f>VLOOKUP(F19,[1]Invoice!$F$4:$I$62,4,FALSE)</f>
        <v>88</v>
      </c>
      <c r="J19" s="3">
        <f t="shared" si="0"/>
        <v>6</v>
      </c>
      <c r="K19" s="3">
        <f t="shared" si="1"/>
        <v>36</v>
      </c>
      <c r="L19" s="3">
        <v>25</v>
      </c>
      <c r="M19" s="3">
        <f t="shared" si="2"/>
        <v>331</v>
      </c>
    </row>
    <row r="20" spans="1:13">
      <c r="A20" s="2">
        <v>17</v>
      </c>
      <c r="B20" s="2" t="s">
        <v>30</v>
      </c>
      <c r="C20" s="2" t="s">
        <v>109</v>
      </c>
      <c r="D20" s="2" t="s">
        <v>31</v>
      </c>
      <c r="E20" s="7" t="s">
        <v>92</v>
      </c>
      <c r="F20" s="2" t="s">
        <v>85</v>
      </c>
      <c r="G20" s="2" t="s">
        <v>10</v>
      </c>
      <c r="H20" s="2">
        <v>4</v>
      </c>
      <c r="I20" s="3">
        <f>VLOOKUP(F20,[1]Invoice!$F$4:$I$62,4,FALSE)</f>
        <v>88</v>
      </c>
      <c r="J20" s="3">
        <f t="shared" si="0"/>
        <v>8</v>
      </c>
      <c r="K20" s="3">
        <f t="shared" si="1"/>
        <v>48</v>
      </c>
      <c r="L20" s="3">
        <v>25</v>
      </c>
      <c r="M20" s="3">
        <f t="shared" si="2"/>
        <v>433</v>
      </c>
    </row>
    <row r="21" spans="1:13">
      <c r="A21" s="2">
        <v>18</v>
      </c>
      <c r="B21" s="2" t="s">
        <v>32</v>
      </c>
      <c r="C21" s="2" t="s">
        <v>110</v>
      </c>
      <c r="D21" s="2" t="s">
        <v>33</v>
      </c>
      <c r="E21" s="7" t="s">
        <v>92</v>
      </c>
      <c r="F21" s="2" t="s">
        <v>85</v>
      </c>
      <c r="G21" s="2" t="s">
        <v>10</v>
      </c>
      <c r="H21" s="2">
        <v>3</v>
      </c>
      <c r="I21" s="3">
        <f>VLOOKUP(F21,[1]Invoice!$F$4:$I$62,4,FALSE)</f>
        <v>88</v>
      </c>
      <c r="J21" s="3">
        <f t="shared" si="0"/>
        <v>6</v>
      </c>
      <c r="K21" s="3">
        <f t="shared" si="1"/>
        <v>36</v>
      </c>
      <c r="L21" s="3">
        <v>25</v>
      </c>
      <c r="M21" s="3">
        <f t="shared" si="2"/>
        <v>331</v>
      </c>
    </row>
    <row r="22" spans="1:13">
      <c r="A22" s="2">
        <v>19</v>
      </c>
      <c r="B22" s="2" t="s">
        <v>32</v>
      </c>
      <c r="C22" s="2" t="s">
        <v>111</v>
      </c>
      <c r="D22" s="2" t="s">
        <v>34</v>
      </c>
      <c r="E22" s="7" t="s">
        <v>92</v>
      </c>
      <c r="F22" s="2" t="s">
        <v>79</v>
      </c>
      <c r="G22" s="2" t="s">
        <v>10</v>
      </c>
      <c r="H22" s="2">
        <v>4</v>
      </c>
      <c r="I22" s="3">
        <f>VLOOKUP(F22,[1]Invoice!$F$4:$I$62,4,FALSE)</f>
        <v>88</v>
      </c>
      <c r="J22" s="3">
        <f t="shared" si="0"/>
        <v>8</v>
      </c>
      <c r="K22" s="3">
        <f t="shared" si="1"/>
        <v>48</v>
      </c>
      <c r="L22" s="3">
        <v>25</v>
      </c>
      <c r="M22" s="3">
        <f t="shared" si="2"/>
        <v>433</v>
      </c>
    </row>
    <row r="23" spans="1:13">
      <c r="A23" s="2">
        <v>20</v>
      </c>
      <c r="B23" s="2" t="s">
        <v>32</v>
      </c>
      <c r="C23" s="2" t="s">
        <v>112</v>
      </c>
      <c r="D23" s="2" t="s">
        <v>35</v>
      </c>
      <c r="E23" s="7" t="s">
        <v>92</v>
      </c>
      <c r="F23" s="2" t="s">
        <v>85</v>
      </c>
      <c r="G23" s="2" t="s">
        <v>10</v>
      </c>
      <c r="H23" s="2">
        <v>1</v>
      </c>
      <c r="I23" s="3">
        <f>VLOOKUP(F23,[1]Invoice!$F$4:$I$62,4,FALSE)</f>
        <v>88</v>
      </c>
      <c r="J23" s="3">
        <f t="shared" si="0"/>
        <v>2</v>
      </c>
      <c r="K23" s="3">
        <f t="shared" si="1"/>
        <v>12</v>
      </c>
      <c r="L23" s="3">
        <v>25</v>
      </c>
      <c r="M23" s="3">
        <f t="shared" si="2"/>
        <v>127</v>
      </c>
    </row>
    <row r="24" spans="1:13">
      <c r="A24" s="2">
        <v>21</v>
      </c>
      <c r="B24" s="2" t="s">
        <v>32</v>
      </c>
      <c r="C24" s="2" t="s">
        <v>113</v>
      </c>
      <c r="D24" s="2" t="s">
        <v>36</v>
      </c>
      <c r="E24" s="7" t="s">
        <v>92</v>
      </c>
      <c r="F24" s="2" t="s">
        <v>85</v>
      </c>
      <c r="G24" s="2" t="s">
        <v>10</v>
      </c>
      <c r="H24" s="2">
        <v>4</v>
      </c>
      <c r="I24" s="3">
        <f>VLOOKUP(F24,[1]Invoice!$F$4:$I$62,4,FALSE)</f>
        <v>88</v>
      </c>
      <c r="J24" s="3">
        <f t="shared" si="0"/>
        <v>8</v>
      </c>
      <c r="K24" s="3">
        <f t="shared" si="1"/>
        <v>48</v>
      </c>
      <c r="L24" s="3">
        <v>25</v>
      </c>
      <c r="M24" s="3">
        <f t="shared" si="2"/>
        <v>433</v>
      </c>
    </row>
    <row r="25" spans="1:13">
      <c r="A25" s="2">
        <v>22</v>
      </c>
      <c r="B25" s="2" t="s">
        <v>37</v>
      </c>
      <c r="C25" s="2" t="s">
        <v>114</v>
      </c>
      <c r="D25" s="2" t="s">
        <v>38</v>
      </c>
      <c r="E25" s="7" t="s">
        <v>92</v>
      </c>
      <c r="F25" s="2" t="s">
        <v>86</v>
      </c>
      <c r="G25" s="2" t="s">
        <v>10</v>
      </c>
      <c r="H25" s="2">
        <v>2</v>
      </c>
      <c r="I25" s="3">
        <v>888</v>
      </c>
      <c r="J25" s="3">
        <f t="shared" si="0"/>
        <v>4</v>
      </c>
      <c r="K25" s="3">
        <f t="shared" si="1"/>
        <v>24</v>
      </c>
      <c r="L25" s="3">
        <v>25</v>
      </c>
      <c r="M25" s="3">
        <f t="shared" si="2"/>
        <v>1829</v>
      </c>
    </row>
    <row r="26" spans="1:13">
      <c r="A26" s="2">
        <v>23</v>
      </c>
      <c r="B26" s="2" t="s">
        <v>37</v>
      </c>
      <c r="C26" s="2" t="s">
        <v>115</v>
      </c>
      <c r="D26" s="2" t="s">
        <v>39</v>
      </c>
      <c r="E26" s="7" t="s">
        <v>92</v>
      </c>
      <c r="F26" s="2" t="s">
        <v>87</v>
      </c>
      <c r="G26" s="2" t="s">
        <v>19</v>
      </c>
      <c r="H26" s="2">
        <v>1</v>
      </c>
      <c r="I26" s="3">
        <f>VLOOKUP(F26,[1]Invoice!$F$4:$I$62,4,FALSE)</f>
        <v>110</v>
      </c>
      <c r="J26" s="3">
        <f t="shared" si="0"/>
        <v>2</v>
      </c>
      <c r="K26" s="3">
        <f t="shared" si="1"/>
        <v>12</v>
      </c>
      <c r="L26" s="3">
        <v>25</v>
      </c>
      <c r="M26" s="3">
        <f t="shared" si="2"/>
        <v>149</v>
      </c>
    </row>
    <row r="27" spans="1:13">
      <c r="A27" s="2">
        <v>24</v>
      </c>
      <c r="B27" s="2" t="s">
        <v>37</v>
      </c>
      <c r="C27" s="2" t="s">
        <v>116</v>
      </c>
      <c r="D27" s="2" t="s">
        <v>40</v>
      </c>
      <c r="E27" s="7" t="s">
        <v>92</v>
      </c>
      <c r="F27" s="2" t="s">
        <v>88</v>
      </c>
      <c r="G27" s="2" t="s">
        <v>10</v>
      </c>
      <c r="H27" s="2">
        <v>3</v>
      </c>
      <c r="I27" s="3">
        <v>88</v>
      </c>
      <c r="J27" s="3">
        <f t="shared" si="0"/>
        <v>6</v>
      </c>
      <c r="K27" s="3">
        <f t="shared" si="1"/>
        <v>36</v>
      </c>
      <c r="L27" s="3">
        <v>25</v>
      </c>
      <c r="M27" s="3">
        <f t="shared" si="2"/>
        <v>331</v>
      </c>
    </row>
    <row r="28" spans="1:13">
      <c r="A28" s="2">
        <v>25</v>
      </c>
      <c r="B28" s="2" t="s">
        <v>37</v>
      </c>
      <c r="C28" s="2" t="s">
        <v>117</v>
      </c>
      <c r="D28" s="2" t="s">
        <v>41</v>
      </c>
      <c r="E28" s="7" t="s">
        <v>92</v>
      </c>
      <c r="F28" s="2" t="s">
        <v>89</v>
      </c>
      <c r="G28" s="2" t="s">
        <v>10</v>
      </c>
      <c r="H28" s="2">
        <v>2</v>
      </c>
      <c r="I28" s="3">
        <v>88</v>
      </c>
      <c r="J28" s="3">
        <f t="shared" si="0"/>
        <v>4</v>
      </c>
      <c r="K28" s="3">
        <f t="shared" si="1"/>
        <v>24</v>
      </c>
      <c r="L28" s="3">
        <v>25</v>
      </c>
      <c r="M28" s="3">
        <f t="shared" si="2"/>
        <v>229</v>
      </c>
    </row>
    <row r="29" spans="1:13">
      <c r="A29" s="2">
        <v>26</v>
      </c>
      <c r="B29" s="2" t="s">
        <v>37</v>
      </c>
      <c r="C29" s="2" t="s">
        <v>118</v>
      </c>
      <c r="D29" s="2" t="s">
        <v>42</v>
      </c>
      <c r="E29" s="7" t="s">
        <v>92</v>
      </c>
      <c r="F29" s="2" t="s">
        <v>90</v>
      </c>
      <c r="G29" s="2" t="s">
        <v>10</v>
      </c>
      <c r="H29" s="2">
        <v>1</v>
      </c>
      <c r="I29" s="3">
        <f>VLOOKUP(F29,[1]Invoice!$F$4:$I$62,4,FALSE)</f>
        <v>88</v>
      </c>
      <c r="J29" s="3">
        <f t="shared" si="0"/>
        <v>2</v>
      </c>
      <c r="K29" s="3">
        <f t="shared" si="1"/>
        <v>12</v>
      </c>
      <c r="L29" s="3">
        <v>25</v>
      </c>
      <c r="M29" s="3">
        <f t="shared" si="2"/>
        <v>127</v>
      </c>
    </row>
    <row r="30" spans="1:13">
      <c r="A30" s="2">
        <v>27</v>
      </c>
      <c r="B30" s="2" t="s">
        <v>37</v>
      </c>
      <c r="C30" s="2" t="s">
        <v>119</v>
      </c>
      <c r="D30" s="2" t="s">
        <v>43</v>
      </c>
      <c r="E30" s="7" t="s">
        <v>92</v>
      </c>
      <c r="F30" s="2" t="s">
        <v>79</v>
      </c>
      <c r="G30" s="2" t="s">
        <v>10</v>
      </c>
      <c r="H30" s="2">
        <v>2</v>
      </c>
      <c r="I30" s="3">
        <f>VLOOKUP(F30,[1]Invoice!$F$4:$I$62,4,FALSE)</f>
        <v>88</v>
      </c>
      <c r="J30" s="3">
        <f t="shared" si="0"/>
        <v>4</v>
      </c>
      <c r="K30" s="3">
        <f t="shared" si="1"/>
        <v>24</v>
      </c>
      <c r="L30" s="3">
        <v>25</v>
      </c>
      <c r="M30" s="3">
        <f t="shared" si="2"/>
        <v>229</v>
      </c>
    </row>
    <row r="31" spans="1:13">
      <c r="A31" s="2">
        <v>28</v>
      </c>
      <c r="B31" s="2" t="s">
        <v>37</v>
      </c>
      <c r="C31" s="2" t="s">
        <v>120</v>
      </c>
      <c r="D31" s="2" t="s">
        <v>44</v>
      </c>
      <c r="E31" s="7" t="s">
        <v>92</v>
      </c>
      <c r="F31" s="2" t="s">
        <v>75</v>
      </c>
      <c r="G31" s="2" t="s">
        <v>10</v>
      </c>
      <c r="H31" s="2">
        <v>3</v>
      </c>
      <c r="I31" s="3">
        <f>VLOOKUP(F31,[1]Invoice!$F$4:$I$62,4,FALSE)</f>
        <v>88</v>
      </c>
      <c r="J31" s="3">
        <f t="shared" si="0"/>
        <v>6</v>
      </c>
      <c r="K31" s="3">
        <f t="shared" si="1"/>
        <v>36</v>
      </c>
      <c r="L31" s="3">
        <v>25</v>
      </c>
      <c r="M31" s="3">
        <f t="shared" si="2"/>
        <v>331</v>
      </c>
    </row>
    <row r="32" spans="1:13">
      <c r="A32" s="2">
        <v>29</v>
      </c>
      <c r="B32" s="2" t="s">
        <v>37</v>
      </c>
      <c r="C32" s="2" t="s">
        <v>121</v>
      </c>
      <c r="D32" s="2" t="s">
        <v>45</v>
      </c>
      <c r="E32" s="7" t="s">
        <v>92</v>
      </c>
      <c r="F32" s="2" t="s">
        <v>75</v>
      </c>
      <c r="G32" s="2" t="s">
        <v>10</v>
      </c>
      <c r="H32" s="2">
        <v>1</v>
      </c>
      <c r="I32" s="3">
        <f>VLOOKUP(F32,[1]Invoice!$F$4:$I$62,4,FALSE)</f>
        <v>88</v>
      </c>
      <c r="J32" s="3">
        <f t="shared" si="0"/>
        <v>2</v>
      </c>
      <c r="K32" s="3">
        <f t="shared" si="1"/>
        <v>12</v>
      </c>
      <c r="L32" s="3">
        <v>25</v>
      </c>
      <c r="M32" s="3">
        <f t="shared" si="2"/>
        <v>127</v>
      </c>
    </row>
    <row r="33" spans="1:13">
      <c r="A33" s="2">
        <v>30</v>
      </c>
      <c r="B33" s="2" t="s">
        <v>37</v>
      </c>
      <c r="C33" s="2" t="s">
        <v>122</v>
      </c>
      <c r="D33" s="2" t="s">
        <v>46</v>
      </c>
      <c r="E33" s="7" t="s">
        <v>92</v>
      </c>
      <c r="F33" s="2" t="s">
        <v>75</v>
      </c>
      <c r="G33" s="2" t="s">
        <v>10</v>
      </c>
      <c r="H33" s="2">
        <v>3</v>
      </c>
      <c r="I33" s="3">
        <f>VLOOKUP(F33,[1]Invoice!$F$4:$I$62,4,FALSE)</f>
        <v>88</v>
      </c>
      <c r="J33" s="3">
        <f t="shared" si="0"/>
        <v>6</v>
      </c>
      <c r="K33" s="3">
        <f t="shared" si="1"/>
        <v>36</v>
      </c>
      <c r="L33" s="3">
        <v>25</v>
      </c>
      <c r="M33" s="3">
        <f t="shared" si="2"/>
        <v>331</v>
      </c>
    </row>
    <row r="34" spans="1:13">
      <c r="A34" s="2">
        <v>31</v>
      </c>
      <c r="B34" s="2" t="s">
        <v>47</v>
      </c>
      <c r="C34" s="2" t="s">
        <v>123</v>
      </c>
      <c r="D34" s="2" t="s">
        <v>48</v>
      </c>
      <c r="E34" s="7" t="s">
        <v>92</v>
      </c>
      <c r="F34" s="2" t="s">
        <v>84</v>
      </c>
      <c r="G34" s="2" t="s">
        <v>10</v>
      </c>
      <c r="H34" s="2">
        <v>3</v>
      </c>
      <c r="I34" s="3">
        <f>VLOOKUP(F34,[1]Invoice!$F$4:$I$62,4,FALSE)</f>
        <v>88</v>
      </c>
      <c r="J34" s="3">
        <f t="shared" si="0"/>
        <v>6</v>
      </c>
      <c r="K34" s="3">
        <f t="shared" si="1"/>
        <v>36</v>
      </c>
      <c r="L34" s="3">
        <v>25</v>
      </c>
      <c r="M34" s="3">
        <f t="shared" si="2"/>
        <v>331</v>
      </c>
    </row>
    <row r="35" spans="1:13">
      <c r="A35" s="2">
        <v>32</v>
      </c>
      <c r="B35" s="2" t="s">
        <v>49</v>
      </c>
      <c r="C35" s="2" t="s">
        <v>124</v>
      </c>
      <c r="D35" s="2" t="s">
        <v>50</v>
      </c>
      <c r="E35" s="7" t="s">
        <v>92</v>
      </c>
      <c r="F35" s="2" t="s">
        <v>85</v>
      </c>
      <c r="G35" s="2" t="s">
        <v>10</v>
      </c>
      <c r="H35" s="2">
        <v>4</v>
      </c>
      <c r="I35" s="3">
        <f>VLOOKUP(F35,[1]Invoice!$F$4:$I$62,4,FALSE)</f>
        <v>88</v>
      </c>
      <c r="J35" s="3">
        <f t="shared" si="0"/>
        <v>8</v>
      </c>
      <c r="K35" s="3">
        <f t="shared" si="1"/>
        <v>48</v>
      </c>
      <c r="L35" s="3">
        <v>25</v>
      </c>
      <c r="M35" s="3">
        <f t="shared" si="2"/>
        <v>433</v>
      </c>
    </row>
    <row r="36" spans="1:13">
      <c r="A36" s="2">
        <v>33</v>
      </c>
      <c r="B36" s="2" t="s">
        <v>49</v>
      </c>
      <c r="C36" s="2" t="s">
        <v>125</v>
      </c>
      <c r="D36" s="2" t="s">
        <v>51</v>
      </c>
      <c r="E36" s="7" t="s">
        <v>92</v>
      </c>
      <c r="F36" s="2" t="s">
        <v>91</v>
      </c>
      <c r="G36" s="2" t="s">
        <v>10</v>
      </c>
      <c r="H36" s="2">
        <v>2</v>
      </c>
      <c r="I36" s="3">
        <v>88</v>
      </c>
      <c r="J36" s="3">
        <f t="shared" si="0"/>
        <v>4</v>
      </c>
      <c r="K36" s="3">
        <f t="shared" si="1"/>
        <v>24</v>
      </c>
      <c r="L36" s="3">
        <v>25</v>
      </c>
      <c r="M36" s="3">
        <f t="shared" si="2"/>
        <v>229</v>
      </c>
    </row>
    <row r="37" spans="1:13">
      <c r="A37" s="2">
        <v>34</v>
      </c>
      <c r="B37" s="2" t="s">
        <v>49</v>
      </c>
      <c r="C37" s="2" t="s">
        <v>126</v>
      </c>
      <c r="D37" s="2" t="s">
        <v>52</v>
      </c>
      <c r="E37" s="7" t="s">
        <v>92</v>
      </c>
      <c r="F37" s="2" t="s">
        <v>79</v>
      </c>
      <c r="G37" s="2" t="s">
        <v>10</v>
      </c>
      <c r="H37" s="2">
        <v>2</v>
      </c>
      <c r="I37" s="3">
        <f>VLOOKUP(F37,[1]Invoice!$F$4:$I$62,4,FALSE)</f>
        <v>88</v>
      </c>
      <c r="J37" s="3">
        <f t="shared" si="0"/>
        <v>4</v>
      </c>
      <c r="K37" s="3">
        <f t="shared" si="1"/>
        <v>24</v>
      </c>
      <c r="L37" s="3">
        <v>25</v>
      </c>
      <c r="M37" s="3">
        <f t="shared" si="2"/>
        <v>229</v>
      </c>
    </row>
    <row r="38" spans="1:13">
      <c r="A38" s="2">
        <v>35</v>
      </c>
      <c r="B38" s="2" t="s">
        <v>53</v>
      </c>
      <c r="C38" s="2" t="s">
        <v>127</v>
      </c>
      <c r="D38" s="2" t="s">
        <v>54</v>
      </c>
      <c r="E38" s="7" t="s">
        <v>92</v>
      </c>
      <c r="F38" s="2" t="s">
        <v>83</v>
      </c>
      <c r="G38" s="2" t="s">
        <v>10</v>
      </c>
      <c r="H38" s="2">
        <v>3</v>
      </c>
      <c r="I38" s="3">
        <f>VLOOKUP(F38,[1]Invoice!$F$4:$I$62,4,FALSE)</f>
        <v>88</v>
      </c>
      <c r="J38" s="3">
        <f t="shared" si="0"/>
        <v>6</v>
      </c>
      <c r="K38" s="3">
        <f t="shared" si="1"/>
        <v>36</v>
      </c>
      <c r="L38" s="3">
        <v>25</v>
      </c>
      <c r="M38" s="3">
        <f t="shared" si="2"/>
        <v>331</v>
      </c>
    </row>
    <row r="39" spans="1:13">
      <c r="A39" s="2">
        <v>36</v>
      </c>
      <c r="B39" s="2" t="s">
        <v>53</v>
      </c>
      <c r="C39" s="2" t="s">
        <v>128</v>
      </c>
      <c r="D39" s="2" t="s">
        <v>55</v>
      </c>
      <c r="E39" s="7" t="s">
        <v>92</v>
      </c>
      <c r="F39" s="2" t="s">
        <v>79</v>
      </c>
      <c r="G39" s="2" t="s">
        <v>10</v>
      </c>
      <c r="H39" s="2">
        <v>2</v>
      </c>
      <c r="I39" s="3">
        <f>VLOOKUP(F39,[1]Invoice!$F$4:$I$62,4,FALSE)</f>
        <v>88</v>
      </c>
      <c r="J39" s="3">
        <f t="shared" si="0"/>
        <v>4</v>
      </c>
      <c r="K39" s="3">
        <f t="shared" si="1"/>
        <v>24</v>
      </c>
      <c r="L39" s="3">
        <v>25</v>
      </c>
      <c r="M39" s="3">
        <f t="shared" si="2"/>
        <v>229</v>
      </c>
    </row>
    <row r="40" spans="1:13">
      <c r="A40" s="2">
        <v>37</v>
      </c>
      <c r="B40" s="2" t="s">
        <v>53</v>
      </c>
      <c r="C40" s="2" t="s">
        <v>129</v>
      </c>
      <c r="D40" s="2" t="s">
        <v>56</v>
      </c>
      <c r="E40" s="7" t="s">
        <v>92</v>
      </c>
      <c r="F40" s="2" t="s">
        <v>77</v>
      </c>
      <c r="G40" s="2" t="s">
        <v>10</v>
      </c>
      <c r="H40" s="2">
        <v>1</v>
      </c>
      <c r="I40" s="3">
        <f>VLOOKUP(F40,[1]Invoice!$F$4:$I$62,4,FALSE)</f>
        <v>88</v>
      </c>
      <c r="J40" s="3">
        <f t="shared" si="0"/>
        <v>2</v>
      </c>
      <c r="K40" s="3">
        <f t="shared" si="1"/>
        <v>12</v>
      </c>
      <c r="L40" s="3">
        <v>25</v>
      </c>
      <c r="M40" s="3">
        <f t="shared" si="2"/>
        <v>127</v>
      </c>
    </row>
    <row r="41" spans="1:13">
      <c r="A41" s="2">
        <v>38</v>
      </c>
      <c r="B41" s="2" t="s">
        <v>57</v>
      </c>
      <c r="C41" s="2" t="s">
        <v>130</v>
      </c>
      <c r="D41" s="2" t="s">
        <v>58</v>
      </c>
      <c r="E41" s="7" t="s">
        <v>92</v>
      </c>
      <c r="F41" s="2" t="s">
        <v>89</v>
      </c>
      <c r="G41" s="2" t="s">
        <v>10</v>
      </c>
      <c r="H41" s="2">
        <v>2</v>
      </c>
      <c r="I41" s="3">
        <v>88</v>
      </c>
      <c r="J41" s="3">
        <f t="shared" si="0"/>
        <v>4</v>
      </c>
      <c r="K41" s="3">
        <f t="shared" si="1"/>
        <v>24</v>
      </c>
      <c r="L41" s="3">
        <v>25</v>
      </c>
      <c r="M41" s="3">
        <f t="shared" si="2"/>
        <v>229</v>
      </c>
    </row>
    <row r="42" spans="1:13">
      <c r="A42" s="2">
        <v>39</v>
      </c>
      <c r="B42" s="2" t="s">
        <v>57</v>
      </c>
      <c r="C42" s="2" t="s">
        <v>131</v>
      </c>
      <c r="D42" s="2" t="s">
        <v>59</v>
      </c>
      <c r="E42" s="7" t="s">
        <v>92</v>
      </c>
      <c r="F42" s="2" t="s">
        <v>74</v>
      </c>
      <c r="G42" s="2" t="s">
        <v>10</v>
      </c>
      <c r="H42" s="2">
        <v>1</v>
      </c>
      <c r="I42" s="3">
        <f>VLOOKUP(F42,[1]Invoice!$F$4:$I$62,4,FALSE)</f>
        <v>88</v>
      </c>
      <c r="J42" s="3">
        <f t="shared" si="0"/>
        <v>2</v>
      </c>
      <c r="K42" s="3">
        <f t="shared" si="1"/>
        <v>12</v>
      </c>
      <c r="L42" s="3">
        <v>25</v>
      </c>
      <c r="M42" s="3">
        <f t="shared" si="2"/>
        <v>127</v>
      </c>
    </row>
    <row r="43" spans="1:13">
      <c r="A43" s="2">
        <v>40</v>
      </c>
      <c r="B43" s="2" t="s">
        <v>57</v>
      </c>
      <c r="C43" s="2" t="s">
        <v>132</v>
      </c>
      <c r="D43" s="2" t="s">
        <v>60</v>
      </c>
      <c r="E43" s="7" t="s">
        <v>92</v>
      </c>
      <c r="F43" s="2" t="s">
        <v>79</v>
      </c>
      <c r="G43" s="2" t="s">
        <v>10</v>
      </c>
      <c r="H43" s="2">
        <v>2</v>
      </c>
      <c r="I43" s="3">
        <f>VLOOKUP(F43,[1]Invoice!$F$4:$I$62,4,FALSE)</f>
        <v>88</v>
      </c>
      <c r="J43" s="3">
        <f t="shared" si="0"/>
        <v>4</v>
      </c>
      <c r="K43" s="3">
        <f t="shared" si="1"/>
        <v>24</v>
      </c>
      <c r="L43" s="3">
        <v>25</v>
      </c>
      <c r="M43" s="3">
        <f t="shared" si="2"/>
        <v>229</v>
      </c>
    </row>
    <row r="44" spans="1:13">
      <c r="A44" s="2">
        <v>41</v>
      </c>
      <c r="B44" s="2" t="s">
        <v>57</v>
      </c>
      <c r="C44" s="2" t="s">
        <v>133</v>
      </c>
      <c r="D44" s="2" t="s">
        <v>61</v>
      </c>
      <c r="E44" s="7" t="s">
        <v>92</v>
      </c>
      <c r="F44" s="2" t="s">
        <v>81</v>
      </c>
      <c r="G44" s="2" t="s">
        <v>19</v>
      </c>
      <c r="H44" s="2">
        <v>2</v>
      </c>
      <c r="I44" s="3">
        <f>VLOOKUP(F44,[1]Invoice!$F$4:$I$62,4,FALSE)</f>
        <v>120</v>
      </c>
      <c r="J44" s="3">
        <f t="shared" si="0"/>
        <v>4</v>
      </c>
      <c r="K44" s="3">
        <f t="shared" si="1"/>
        <v>24</v>
      </c>
      <c r="L44" s="3">
        <v>25</v>
      </c>
      <c r="M44" s="3">
        <f t="shared" si="2"/>
        <v>293</v>
      </c>
    </row>
    <row r="45" spans="1:13">
      <c r="A45" s="2">
        <v>42</v>
      </c>
      <c r="B45" s="2" t="s">
        <v>62</v>
      </c>
      <c r="C45" s="2" t="s">
        <v>134</v>
      </c>
      <c r="D45" s="2" t="s">
        <v>63</v>
      </c>
      <c r="E45" s="7" t="s">
        <v>92</v>
      </c>
      <c r="F45" s="2" t="s">
        <v>77</v>
      </c>
      <c r="G45" s="2" t="s">
        <v>10</v>
      </c>
      <c r="H45" s="2">
        <v>2</v>
      </c>
      <c r="I45" s="3">
        <f>VLOOKUP(F45,[1]Invoice!$F$4:$I$62,4,FALSE)</f>
        <v>88</v>
      </c>
      <c r="J45" s="3">
        <f t="shared" si="0"/>
        <v>4</v>
      </c>
      <c r="K45" s="3">
        <f t="shared" si="1"/>
        <v>24</v>
      </c>
      <c r="L45" s="3">
        <v>25</v>
      </c>
      <c r="M45" s="3">
        <f t="shared" si="2"/>
        <v>229</v>
      </c>
    </row>
    <row r="46" spans="1:13">
      <c r="A46" s="2">
        <v>43</v>
      </c>
      <c r="B46" s="2" t="s">
        <v>62</v>
      </c>
      <c r="C46" s="2" t="s">
        <v>135</v>
      </c>
      <c r="D46" s="2" t="s">
        <v>64</v>
      </c>
      <c r="E46" s="7" t="s">
        <v>92</v>
      </c>
      <c r="F46" s="2" t="s">
        <v>82</v>
      </c>
      <c r="G46" s="2" t="s">
        <v>10</v>
      </c>
      <c r="H46" s="2">
        <v>2</v>
      </c>
      <c r="I46" s="3">
        <f>VLOOKUP(F46,[1]Invoice!$F$4:$I$62,4,FALSE)</f>
        <v>88</v>
      </c>
      <c r="J46" s="3">
        <f t="shared" si="0"/>
        <v>4</v>
      </c>
      <c r="K46" s="3">
        <f t="shared" si="1"/>
        <v>24</v>
      </c>
      <c r="L46" s="3">
        <v>25</v>
      </c>
      <c r="M46" s="3">
        <f t="shared" si="2"/>
        <v>229</v>
      </c>
    </row>
    <row r="47" spans="1:13">
      <c r="A47" s="2">
        <v>44</v>
      </c>
      <c r="B47" s="2" t="s">
        <v>62</v>
      </c>
      <c r="C47" s="2" t="s">
        <v>136</v>
      </c>
      <c r="D47" s="2" t="s">
        <v>65</v>
      </c>
      <c r="E47" s="7" t="s">
        <v>92</v>
      </c>
      <c r="F47" s="2" t="s">
        <v>84</v>
      </c>
      <c r="G47" s="2" t="s">
        <v>10</v>
      </c>
      <c r="H47" s="2">
        <v>8</v>
      </c>
      <c r="I47" s="3">
        <f>VLOOKUP(F47,[1]Invoice!$F$4:$I$62,4,FALSE)</f>
        <v>88</v>
      </c>
      <c r="J47" s="3">
        <f t="shared" si="0"/>
        <v>16</v>
      </c>
      <c r="K47" s="3">
        <f t="shared" si="1"/>
        <v>96</v>
      </c>
      <c r="L47" s="3">
        <v>25</v>
      </c>
      <c r="M47" s="3">
        <f t="shared" si="2"/>
        <v>841</v>
      </c>
    </row>
    <row r="48" spans="1:13">
      <c r="A48" s="2">
        <v>45</v>
      </c>
      <c r="B48" s="2" t="s">
        <v>62</v>
      </c>
      <c r="C48" s="2" t="s">
        <v>137</v>
      </c>
      <c r="D48" s="2" t="s">
        <v>66</v>
      </c>
      <c r="E48" s="7" t="s">
        <v>92</v>
      </c>
      <c r="F48" s="2" t="s">
        <v>89</v>
      </c>
      <c r="G48" s="2" t="s">
        <v>10</v>
      </c>
      <c r="H48" s="2">
        <v>2</v>
      </c>
      <c r="I48" s="3">
        <v>88</v>
      </c>
      <c r="J48" s="3">
        <f t="shared" si="0"/>
        <v>4</v>
      </c>
      <c r="K48" s="3">
        <f t="shared" si="1"/>
        <v>24</v>
      </c>
      <c r="L48" s="3">
        <v>25</v>
      </c>
      <c r="M48" s="3">
        <f t="shared" si="2"/>
        <v>229</v>
      </c>
    </row>
    <row r="49" spans="1:13">
      <c r="A49" s="16" t="s">
        <v>141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8"/>
      <c r="M49" s="15">
        <f>SUM(M4:M48)</f>
        <v>13247</v>
      </c>
    </row>
    <row r="50" spans="1:13" s="11" customFormat="1">
      <c r="A50" s="8" t="s">
        <v>67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0"/>
    </row>
    <row r="51" spans="1:13" s="11" customFormat="1">
      <c r="A51" s="8" t="s">
        <v>68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0"/>
    </row>
    <row r="52" spans="1:13" s="11" customFormat="1" ht="30" customHeight="1">
      <c r="A52" s="9" t="s">
        <v>69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10"/>
    </row>
    <row r="53" spans="1:13" s="11" customFormat="1"/>
    <row r="54" spans="1:13" s="11" customFormat="1"/>
  </sheetData>
  <mergeCells count="8">
    <mergeCell ref="A51:L51"/>
    <mergeCell ref="A52:L52"/>
    <mergeCell ref="A49:L49"/>
    <mergeCell ref="A1:H1"/>
    <mergeCell ref="A2:H2"/>
    <mergeCell ref="A50:L50"/>
    <mergeCell ref="I1:M1"/>
    <mergeCell ref="I2:M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2024-08-08T08:32:51Z</dcterms:created>
  <dcterms:modified xsi:type="dcterms:W3CDTF">2024-08-08T08:32:52Z</dcterms:modified>
</cp:coreProperties>
</file>