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4" r:id="rId2"/>
  </sheets>
  <externalReferences>
    <externalReference r:id="rId3"/>
  </externalReferences>
  <definedNames>
    <definedName name="_xlnm._FilterDatabase" localSheetId="0" hidden="1">Invoice!$A$3:$M$65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62" i="1" l="1"/>
  <c r="J60" i="1"/>
  <c r="I60" i="1"/>
  <c r="H60" i="1"/>
  <c r="L60" i="1" s="1"/>
  <c r="J59" i="1"/>
  <c r="I59" i="1"/>
  <c r="H59" i="1"/>
  <c r="J58" i="1"/>
  <c r="I58" i="1"/>
  <c r="H58" i="1"/>
  <c r="L58" i="1" s="1"/>
  <c r="J57" i="1"/>
  <c r="I57" i="1"/>
  <c r="H57" i="1"/>
  <c r="J56" i="1"/>
  <c r="I56" i="1"/>
  <c r="H56" i="1"/>
  <c r="L56" i="1" s="1"/>
  <c r="J55" i="1"/>
  <c r="I55" i="1"/>
  <c r="H55" i="1"/>
  <c r="J54" i="1"/>
  <c r="I54" i="1"/>
  <c r="H54" i="1"/>
  <c r="L54" i="1" s="1"/>
  <c r="J53" i="1"/>
  <c r="I53" i="1"/>
  <c r="H53" i="1"/>
  <c r="J52" i="1"/>
  <c r="I52" i="1"/>
  <c r="H52" i="1"/>
  <c r="L52" i="1" s="1"/>
  <c r="J51" i="1"/>
  <c r="I51" i="1"/>
  <c r="H51" i="1"/>
  <c r="J50" i="1"/>
  <c r="I50" i="1"/>
  <c r="H50" i="1"/>
  <c r="L50" i="1" s="1"/>
  <c r="J49" i="1"/>
  <c r="I49" i="1"/>
  <c r="H49" i="1"/>
  <c r="J48" i="1"/>
  <c r="I48" i="1"/>
  <c r="H48" i="1"/>
  <c r="L48" i="1" s="1"/>
  <c r="J47" i="1"/>
  <c r="I47" i="1"/>
  <c r="H47" i="1"/>
  <c r="J46" i="1"/>
  <c r="I46" i="1"/>
  <c r="H46" i="1"/>
  <c r="L46" i="1" s="1"/>
  <c r="J45" i="1"/>
  <c r="I45" i="1"/>
  <c r="H45" i="1"/>
  <c r="J44" i="1"/>
  <c r="I44" i="1"/>
  <c r="H44" i="1"/>
  <c r="L44" i="1" s="1"/>
  <c r="J43" i="1"/>
  <c r="I43" i="1"/>
  <c r="H43" i="1"/>
  <c r="J42" i="1"/>
  <c r="I42" i="1"/>
  <c r="H42" i="1"/>
  <c r="L42" i="1" s="1"/>
  <c r="J41" i="1"/>
  <c r="I41" i="1"/>
  <c r="H41" i="1"/>
  <c r="J40" i="1"/>
  <c r="I40" i="1"/>
  <c r="H40" i="1"/>
  <c r="J39" i="1"/>
  <c r="I39" i="1"/>
  <c r="H39" i="1"/>
  <c r="J38" i="1"/>
  <c r="I38" i="1"/>
  <c r="H38" i="1"/>
  <c r="L38" i="1" s="1"/>
  <c r="J37" i="1"/>
  <c r="I37" i="1"/>
  <c r="H37" i="1"/>
  <c r="J36" i="1"/>
  <c r="I36" i="1"/>
  <c r="H36" i="1"/>
  <c r="L36" i="1" s="1"/>
  <c r="J35" i="1"/>
  <c r="I35" i="1"/>
  <c r="H35" i="1"/>
  <c r="J34" i="1"/>
  <c r="I34" i="1"/>
  <c r="H34" i="1"/>
  <c r="L34" i="1" s="1"/>
  <c r="J33" i="1"/>
  <c r="I33" i="1"/>
  <c r="H33" i="1"/>
  <c r="J32" i="1"/>
  <c r="I32" i="1"/>
  <c r="H32" i="1"/>
  <c r="L32" i="1" s="1"/>
  <c r="I31" i="1"/>
  <c r="H31" i="1"/>
  <c r="L31" i="1" s="1"/>
  <c r="J30" i="1"/>
  <c r="I30" i="1"/>
  <c r="L30" i="1" s="1"/>
  <c r="H30" i="1"/>
  <c r="J29" i="1"/>
  <c r="I29" i="1"/>
  <c r="H29" i="1"/>
  <c r="J28" i="1"/>
  <c r="I28" i="1"/>
  <c r="L28" i="1" s="1"/>
  <c r="H28" i="1"/>
  <c r="J27" i="1"/>
  <c r="I27" i="1"/>
  <c r="H27" i="1"/>
  <c r="J26" i="1"/>
  <c r="I26" i="1"/>
  <c r="L26" i="1" s="1"/>
  <c r="H26" i="1"/>
  <c r="J25" i="1"/>
  <c r="I25" i="1"/>
  <c r="H25" i="1"/>
  <c r="J24" i="1"/>
  <c r="I24" i="1"/>
  <c r="L24" i="1" s="1"/>
  <c r="H24" i="1"/>
  <c r="J23" i="1"/>
  <c r="I23" i="1"/>
  <c r="H23" i="1"/>
  <c r="J22" i="1"/>
  <c r="I22" i="1"/>
  <c r="L22" i="1" s="1"/>
  <c r="H22" i="1"/>
  <c r="J21" i="1"/>
  <c r="I21" i="1"/>
  <c r="H21" i="1"/>
  <c r="J20" i="1"/>
  <c r="I20" i="1"/>
  <c r="L20" i="1" s="1"/>
  <c r="H20" i="1"/>
  <c r="J19" i="1"/>
  <c r="I19" i="1"/>
  <c r="H19" i="1"/>
  <c r="J18" i="1"/>
  <c r="I18" i="1"/>
  <c r="L18" i="1" s="1"/>
  <c r="H18" i="1"/>
  <c r="J17" i="1"/>
  <c r="I17" i="1"/>
  <c r="H17" i="1"/>
  <c r="J16" i="1"/>
  <c r="I16" i="1"/>
  <c r="L16" i="1" s="1"/>
  <c r="H16" i="1"/>
  <c r="J15" i="1"/>
  <c r="I15" i="1"/>
  <c r="H15" i="1"/>
  <c r="J14" i="1"/>
  <c r="I14" i="1"/>
  <c r="L14" i="1" s="1"/>
  <c r="H14" i="1"/>
  <c r="J13" i="1"/>
  <c r="I13" i="1"/>
  <c r="H13" i="1"/>
  <c r="J12" i="1"/>
  <c r="I12" i="1"/>
  <c r="L12" i="1" s="1"/>
  <c r="H12" i="1"/>
  <c r="J11" i="1"/>
  <c r="I11" i="1"/>
  <c r="H11" i="1"/>
  <c r="J10" i="1"/>
  <c r="I10" i="1"/>
  <c r="L10" i="1" s="1"/>
  <c r="H10" i="1"/>
  <c r="J9" i="1"/>
  <c r="I9" i="1"/>
  <c r="H9" i="1"/>
  <c r="J8" i="1"/>
  <c r="I8" i="1"/>
  <c r="L8" i="1" s="1"/>
  <c r="H8" i="1"/>
  <c r="J7" i="1"/>
  <c r="I7" i="1"/>
  <c r="H7" i="1"/>
  <c r="J6" i="1"/>
  <c r="I6" i="1"/>
  <c r="H6" i="1"/>
  <c r="J5" i="1"/>
  <c r="I5" i="1"/>
  <c r="H5" i="1"/>
  <c r="J4" i="1"/>
  <c r="I4" i="1"/>
  <c r="H4" i="1"/>
  <c r="L5" i="1" l="1"/>
  <c r="L40" i="1"/>
  <c r="L4" i="1"/>
  <c r="L6" i="1"/>
  <c r="L7" i="1"/>
  <c r="L9" i="1"/>
  <c r="L11" i="1"/>
  <c r="L13" i="1"/>
  <c r="L15" i="1"/>
  <c r="L17" i="1"/>
  <c r="L19" i="1"/>
  <c r="L21" i="1"/>
  <c r="L23" i="1"/>
  <c r="L25" i="1"/>
  <c r="L27" i="1"/>
  <c r="L29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 l="1"/>
</calcChain>
</file>

<file path=xl/sharedStrings.xml><?xml version="1.0" encoding="utf-8"?>
<sst xmlns="http://schemas.openxmlformats.org/spreadsheetml/2006/main" count="318" uniqueCount="198">
  <si>
    <t>DATE</t>
  </si>
  <si>
    <t>CASE</t>
  </si>
  <si>
    <t>RATE</t>
  </si>
  <si>
    <t>GST to be paid by Consignor under Reverse Charge Mechanism (RCM) as per GST</t>
  </si>
  <si>
    <t>FROM</t>
  </si>
  <si>
    <t>HML</t>
  </si>
  <si>
    <t>DD.CH.</t>
  </si>
  <si>
    <t>LR CH.</t>
  </si>
  <si>
    <t>AMT.</t>
  </si>
  <si>
    <t>DESTINATION</t>
  </si>
  <si>
    <t>SL.</t>
  </si>
  <si>
    <t>LR NO.</t>
  </si>
  <si>
    <t>INV. NO.</t>
  </si>
  <si>
    <t>Invoice
PRAGATI LOGISTICS,
SAMANTA SAHI KHUNTIA LANE,8984191006
GST :21AGHPB9356M1Z9</t>
  </si>
  <si>
    <t>KEONJHAR</t>
  </si>
  <si>
    <t>CTC</t>
  </si>
  <si>
    <t>KUCHINDA</t>
  </si>
  <si>
    <t>BALIAPAL</t>
  </si>
  <si>
    <t>ROURKELA</t>
  </si>
  <si>
    <t>TALCHER</t>
  </si>
  <si>
    <t>ANGUL</t>
  </si>
  <si>
    <t>JODA</t>
  </si>
  <si>
    <t>BETANATI</t>
  </si>
  <si>
    <t>CHAMPUA</t>
  </si>
  <si>
    <t>BHADRAK</t>
  </si>
  <si>
    <t xml:space="preserve">MAHALAXMI BHANDAR </t>
  </si>
  <si>
    <t>JALESWAR</t>
  </si>
  <si>
    <t>SORO</t>
  </si>
  <si>
    <t>JAGATSINGHPUR</t>
  </si>
  <si>
    <t>VEDVYAS</t>
  </si>
  <si>
    <t>AMARDA ROAD</t>
  </si>
  <si>
    <t>PARADEEP</t>
  </si>
  <si>
    <t>Thanking you for your business.
PRAGATI LOGISTICS</t>
  </si>
  <si>
    <t>CHANDANESWAR</t>
  </si>
  <si>
    <t>DEOGARH</t>
  </si>
  <si>
    <t>01/5/2024</t>
  </si>
  <si>
    <t>BALASORE</t>
  </si>
  <si>
    <t>0118</t>
  </si>
  <si>
    <t>PURI</t>
  </si>
  <si>
    <t>TURUMUNGA</t>
  </si>
  <si>
    <t>GUAMAL</t>
  </si>
  <si>
    <t>116</t>
  </si>
  <si>
    <t>130</t>
  </si>
  <si>
    <t>NILAKANTHAPUR</t>
  </si>
  <si>
    <t>147</t>
  </si>
  <si>
    <t>07/5/2024</t>
  </si>
  <si>
    <t>BASUDEVPUR</t>
  </si>
  <si>
    <t>152</t>
  </si>
  <si>
    <t>161</t>
  </si>
  <si>
    <t>DHENKANAL</t>
  </si>
  <si>
    <t>ATHAGARH</t>
  </si>
  <si>
    <t>JATNI</t>
  </si>
  <si>
    <t>RUPSA</t>
  </si>
  <si>
    <t>CHANDANPUR</t>
  </si>
  <si>
    <t>RAJ NILAGIRI</t>
  </si>
  <si>
    <t>194</t>
  </si>
  <si>
    <t>BILL</t>
  </si>
  <si>
    <t>candy</t>
  </si>
  <si>
    <t>PL/JA/02870/24-25</t>
  </si>
  <si>
    <t>TOPAY</t>
  </si>
  <si>
    <t>AGARBATTI</t>
  </si>
  <si>
    <t>MAA TARINI AGENCY</t>
  </si>
  <si>
    <t>PL/JA/02725/24-25</t>
  </si>
  <si>
    <t xml:space="preserve">
To, 
MYSORE DEEP PERFUMERY HOUSE
Address:New Industrial Estate SHED NO S3/179,
Jagatpur, cuttack,8763925037
GST No: 21AAFFM4128G1ZQ
</t>
  </si>
  <si>
    <t>Declaration � Kindly verify and confirm before  20/07/2024.</t>
  </si>
  <si>
    <t>03/6/2024</t>
  </si>
  <si>
    <t>PL/JA/04976</t>
  </si>
  <si>
    <t>288</t>
  </si>
  <si>
    <t>PL/JA/04980</t>
  </si>
  <si>
    <t>244/270</t>
  </si>
  <si>
    <t>PL/JA/04999</t>
  </si>
  <si>
    <t>250</t>
  </si>
  <si>
    <t>REMUNA</t>
  </si>
  <si>
    <t>PL/JA/05004</t>
  </si>
  <si>
    <t>255/284</t>
  </si>
  <si>
    <t>PL/JA/05028</t>
  </si>
  <si>
    <t>221/246</t>
  </si>
  <si>
    <t>KUAKHIA</t>
  </si>
  <si>
    <t>PL/JA/05035</t>
  </si>
  <si>
    <t>286</t>
  </si>
  <si>
    <t>PL/JA/05081</t>
  </si>
  <si>
    <t>248/275</t>
  </si>
  <si>
    <t>PL/JA/05239</t>
  </si>
  <si>
    <t>257</t>
  </si>
  <si>
    <t>PL/JA/05305</t>
  </si>
  <si>
    <t>0299</t>
  </si>
  <si>
    <t>04/6/2024</t>
  </si>
  <si>
    <t>PL/JA/05067</t>
  </si>
  <si>
    <t>258</t>
  </si>
  <si>
    <t>PL/JA/05114</t>
  </si>
  <si>
    <t>266</t>
  </si>
  <si>
    <t>PL/JA/05134</t>
  </si>
  <si>
    <t>0280</t>
  </si>
  <si>
    <t>05/6/2024</t>
  </si>
  <si>
    <t>PL/JA/05116</t>
  </si>
  <si>
    <t>277</t>
  </si>
  <si>
    <t>PL/JA/05148</t>
  </si>
  <si>
    <t>289</t>
  </si>
  <si>
    <t>PL/JA/05219</t>
  </si>
  <si>
    <t>PL/JA/05297</t>
  </si>
  <si>
    <t>146</t>
  </si>
  <si>
    <t>06/6/2024</t>
  </si>
  <si>
    <t>PL/JA/05250</t>
  </si>
  <si>
    <t>PL/JA/05341</t>
  </si>
  <si>
    <t>153</t>
  </si>
  <si>
    <t>08/6/2024</t>
  </si>
  <si>
    <t>PL/JA/05411</t>
  </si>
  <si>
    <t>278</t>
  </si>
  <si>
    <t>PL/JA/05436</t>
  </si>
  <si>
    <t>309</t>
  </si>
  <si>
    <t>PL/JA/05445</t>
  </si>
  <si>
    <t>09/6/2024</t>
  </si>
  <si>
    <t>PL/JA/05428</t>
  </si>
  <si>
    <t>13/6/2024</t>
  </si>
  <si>
    <t>PL/JA/05649</t>
  </si>
  <si>
    <t>284</t>
  </si>
  <si>
    <t>PL/JA/05682</t>
  </si>
  <si>
    <t>327</t>
  </si>
  <si>
    <t>PL/JA/05785</t>
  </si>
  <si>
    <t>285</t>
  </si>
  <si>
    <t>18/6/2024</t>
  </si>
  <si>
    <t>PL/JA/06077</t>
  </si>
  <si>
    <t>301</t>
  </si>
  <si>
    <t>PL/JA/06122</t>
  </si>
  <si>
    <t>340</t>
  </si>
  <si>
    <t>19/6/2024</t>
  </si>
  <si>
    <t>PL/JA/06021</t>
  </si>
  <si>
    <t>295</t>
  </si>
  <si>
    <t>PL/JA/06062</t>
  </si>
  <si>
    <t>349</t>
  </si>
  <si>
    <t>PL/JA/06095</t>
  </si>
  <si>
    <t>305</t>
  </si>
  <si>
    <t>20/6/2024</t>
  </si>
  <si>
    <t>PL/JA/06148</t>
  </si>
  <si>
    <t>0183</t>
  </si>
  <si>
    <t>PL/JA/06206</t>
  </si>
  <si>
    <t>310/354</t>
  </si>
  <si>
    <t>21/6/2024</t>
  </si>
  <si>
    <t>PL/JA/06336</t>
  </si>
  <si>
    <t>0318</t>
  </si>
  <si>
    <t>24/6/2024</t>
  </si>
  <si>
    <t>PL/JA/06403</t>
  </si>
  <si>
    <t>0371</t>
  </si>
  <si>
    <t>25/6/2024</t>
  </si>
  <si>
    <t>PL/JA/06494</t>
  </si>
  <si>
    <t>BANKI</t>
  </si>
  <si>
    <t>PL/JA/06535</t>
  </si>
  <si>
    <t>BALICHANDRAPUR</t>
  </si>
  <si>
    <t>PL/JA/06712</t>
  </si>
  <si>
    <t>334</t>
  </si>
  <si>
    <t>PL/JA/07072</t>
  </si>
  <si>
    <t>0333</t>
  </si>
  <si>
    <t>PL/JA/07075</t>
  </si>
  <si>
    <t>0185</t>
  </si>
  <si>
    <t>26/6/2024</t>
  </si>
  <si>
    <t>PL/JA/06515</t>
  </si>
  <si>
    <t>331</t>
  </si>
  <si>
    <t>PL/JA/06533</t>
  </si>
  <si>
    <t>377</t>
  </si>
  <si>
    <t>PL/JA/06686</t>
  </si>
  <si>
    <t>0383</t>
  </si>
  <si>
    <t>PL/JA/06710</t>
  </si>
  <si>
    <t>342</t>
  </si>
  <si>
    <t>PL/JA/06711</t>
  </si>
  <si>
    <t>346</t>
  </si>
  <si>
    <t>27/6/2024</t>
  </si>
  <si>
    <t>PL/JA/06726</t>
  </si>
  <si>
    <t>0340</t>
  </si>
  <si>
    <t>PL/JA/07067</t>
  </si>
  <si>
    <t>354</t>
  </si>
  <si>
    <t>PL/JA/07073</t>
  </si>
  <si>
    <t>405</t>
  </si>
  <si>
    <t>28/6/2024</t>
  </si>
  <si>
    <t>PL/JA/06847</t>
  </si>
  <si>
    <t>0401</t>
  </si>
  <si>
    <t>PL/JA/06848</t>
  </si>
  <si>
    <t>0357</t>
  </si>
  <si>
    <t>29/6/2024</t>
  </si>
  <si>
    <t>PL/JA/06892</t>
  </si>
  <si>
    <t>419</t>
  </si>
  <si>
    <t>PL/JA/06909</t>
  </si>
  <si>
    <t>415</t>
  </si>
  <si>
    <t>PL/JA/06916</t>
  </si>
  <si>
    <t>0432</t>
  </si>
  <si>
    <t>JAJPUR TOWN</t>
  </si>
  <si>
    <t>PL/JA/06936</t>
  </si>
  <si>
    <t>0426</t>
  </si>
  <si>
    <t>PL/JA/06953</t>
  </si>
  <si>
    <t>0377</t>
  </si>
  <si>
    <t>PL/JA/06970</t>
  </si>
  <si>
    <t>0433</t>
  </si>
  <si>
    <t>30/6/2024</t>
  </si>
  <si>
    <t>PL/JA/07014</t>
  </si>
  <si>
    <t>449</t>
  </si>
  <si>
    <t>PL/JA/07250</t>
  </si>
  <si>
    <t>438</t>
  </si>
  <si>
    <t>(RUPEES SIXTY EIGHT THOUSAND THIRTY SIX ONLY)</t>
  </si>
  <si>
    <t>Bill Date: 30/06/2024
Bill NO : 11110
Total Amount: 68036.00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</si>
</sst>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left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2" borderId="0" xfId="0" applyNumberFormat="1" applyFont="1" applyFill="1" applyAlignment="1">
      <alignment wrapText="1"/>
    </xf>
    <xf numFmtId="0" fontId="1" fillId="0" borderId="12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horizontal="left" wrapText="1"/>
    </xf>
    <xf numFmtId="0" fontId="1" fillId="2" borderId="19" xfId="0" applyNumberFormat="1" applyFont="1" applyFill="1" applyBorder="1" applyAlignment="1">
      <alignment horizontal="left" wrapText="1"/>
    </xf>
    <xf numFmtId="0" fontId="1" fillId="2" borderId="20" xfId="0" applyNumberFormat="1" applyFont="1" applyFill="1" applyBorder="1" applyAlignment="1">
      <alignment horizontal="left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15" xfId="0" applyNumberFormat="1" applyFont="1" applyFill="1" applyBorder="1" applyAlignment="1">
      <alignment horizontal="left" vertical="center" wrapText="1"/>
    </xf>
    <xf numFmtId="0" fontId="1" fillId="2" borderId="16" xfId="0" applyNumberFormat="1" applyFont="1" applyFill="1" applyBorder="1" applyAlignment="1">
      <alignment horizontal="left" vertical="center" wrapText="1"/>
    </xf>
    <xf numFmtId="0" fontId="1" fillId="2" borderId="17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0" fontId="1" fillId="2" borderId="13" xfId="0" applyNumberFormat="1" applyFont="1" applyFill="1" applyBorder="1" applyAlignment="1">
      <alignment horizontal="left" vertical="center" wrapText="1"/>
    </xf>
    <xf numFmtId="0" fontId="1" fillId="2" borderId="14" xfId="0" applyNumberFormat="1" applyFont="1" applyFill="1" applyBorder="1" applyAlignment="1">
      <alignment horizontal="left" vertical="center" wrapText="1"/>
    </xf>
    <xf numFmtId="0" fontId="1" fillId="0" borderId="2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67258</xdr:rowOff>
    </xdr:from>
    <xdr:to>
      <xdr:col>6</xdr:col>
      <xdr:colOff>301301</xdr:colOff>
      <xdr:row>0</xdr:row>
      <xdr:rowOff>894184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7258"/>
          <a:ext cx="4218214" cy="826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>
        <row r="3">
          <cell r="C3" t="str">
            <v>DESTINATION</v>
          </cell>
          <cell r="D3" t="str">
            <v>AGARBATI CASE</v>
          </cell>
          <cell r="E3" t="str">
            <v>DD.CH. / CASE</v>
          </cell>
        </row>
        <row r="4">
          <cell r="C4" t="str">
            <v>ADASPUR</v>
          </cell>
          <cell r="D4">
            <v>110</v>
          </cell>
          <cell r="E4"/>
        </row>
        <row r="5">
          <cell r="C5" t="str">
            <v>AMARDA ROAD</v>
          </cell>
          <cell r="D5">
            <v>110</v>
          </cell>
          <cell r="E5"/>
        </row>
        <row r="6">
          <cell r="C6" t="str">
            <v>ANANDPUR</v>
          </cell>
          <cell r="D6">
            <v>110</v>
          </cell>
          <cell r="E6"/>
        </row>
        <row r="7">
          <cell r="C7" t="str">
            <v>ANANTPUR (KMG)</v>
          </cell>
          <cell r="D7">
            <v>110</v>
          </cell>
          <cell r="E7"/>
        </row>
        <row r="8">
          <cell r="C8" t="str">
            <v>ANGUL</v>
          </cell>
          <cell r="D8">
            <v>105</v>
          </cell>
          <cell r="E8"/>
        </row>
        <row r="9">
          <cell r="C9" t="str">
            <v>ASKA</v>
          </cell>
          <cell r="D9">
            <v>99</v>
          </cell>
          <cell r="E9">
            <v>40</v>
          </cell>
        </row>
        <row r="10">
          <cell r="C10" t="str">
            <v>ATHAGARH</v>
          </cell>
          <cell r="D10">
            <v>105</v>
          </cell>
          <cell r="E10"/>
        </row>
        <row r="11">
          <cell r="C11" t="str">
            <v>BALAKATI</v>
          </cell>
          <cell r="D11">
            <v>83</v>
          </cell>
          <cell r="E11"/>
        </row>
        <row r="12">
          <cell r="C12" t="str">
            <v>BALASORE</v>
          </cell>
          <cell r="D12">
            <v>105</v>
          </cell>
          <cell r="E12"/>
        </row>
        <row r="13">
          <cell r="C13" t="str">
            <v>BALIAPAL</v>
          </cell>
          <cell r="D13">
            <v>121</v>
          </cell>
          <cell r="E13"/>
        </row>
        <row r="14">
          <cell r="C14" t="str">
            <v>BALICHANDRAPUR</v>
          </cell>
          <cell r="D14">
            <v>105</v>
          </cell>
          <cell r="E14"/>
        </row>
        <row r="15">
          <cell r="C15" t="str">
            <v>BALIGUDA</v>
          </cell>
          <cell r="D15">
            <v>110</v>
          </cell>
          <cell r="E15">
            <v>55</v>
          </cell>
        </row>
        <row r="16">
          <cell r="C16" t="str">
            <v>BALIKUDA</v>
          </cell>
          <cell r="D16">
            <v>110</v>
          </cell>
          <cell r="E16"/>
        </row>
        <row r="17">
          <cell r="C17" t="str">
            <v>BALUGAON</v>
          </cell>
          <cell r="D17">
            <v>110</v>
          </cell>
          <cell r="E17"/>
        </row>
        <row r="18">
          <cell r="C18" t="str">
            <v>BANKI</v>
          </cell>
          <cell r="D18">
            <v>105</v>
          </cell>
          <cell r="E18"/>
        </row>
        <row r="19">
          <cell r="C19" t="str">
            <v>BANTHA CHHAK</v>
          </cell>
          <cell r="D19">
            <v>110</v>
          </cell>
          <cell r="E19"/>
        </row>
        <row r="20">
          <cell r="C20" t="str">
            <v>BARBIL</v>
          </cell>
          <cell r="D20">
            <v>149</v>
          </cell>
          <cell r="E20"/>
        </row>
        <row r="21">
          <cell r="C21" t="str">
            <v>BARIPADA</v>
          </cell>
          <cell r="D21">
            <v>110</v>
          </cell>
          <cell r="E21"/>
        </row>
        <row r="22">
          <cell r="C22" t="str">
            <v>BASUDEVPUR</v>
          </cell>
          <cell r="D22">
            <v>143</v>
          </cell>
          <cell r="E22"/>
        </row>
        <row r="23">
          <cell r="C23" t="str">
            <v>VEDVYAS</v>
          </cell>
          <cell r="D23">
            <v>99</v>
          </cell>
          <cell r="E23"/>
        </row>
        <row r="24">
          <cell r="C24" t="str">
            <v>BELAGAON</v>
          </cell>
          <cell r="D24">
            <v>105</v>
          </cell>
          <cell r="E24">
            <v>30</v>
          </cell>
        </row>
        <row r="25">
          <cell r="C25" t="str">
            <v>BERHAMPUR</v>
          </cell>
          <cell r="D25">
            <v>105</v>
          </cell>
          <cell r="E25"/>
        </row>
        <row r="26">
          <cell r="C26" t="str">
            <v>BETANATI</v>
          </cell>
          <cell r="D26">
            <v>110</v>
          </cell>
          <cell r="E26"/>
        </row>
        <row r="27">
          <cell r="C27" t="str">
            <v>BHADRAK</v>
          </cell>
          <cell r="D27">
            <v>97</v>
          </cell>
          <cell r="E27"/>
        </row>
        <row r="28">
          <cell r="C28" t="str">
            <v>BHANJANGAR</v>
          </cell>
          <cell r="D28">
            <v>110</v>
          </cell>
          <cell r="E28">
            <v>55</v>
          </cell>
        </row>
        <row r="29">
          <cell r="C29" t="str">
            <v>BHAWANIPATNA</v>
          </cell>
          <cell r="D29">
            <v>165</v>
          </cell>
          <cell r="E29"/>
        </row>
        <row r="30">
          <cell r="C30" t="str">
            <v>BHOGADA</v>
          </cell>
          <cell r="D30">
            <v>110</v>
          </cell>
          <cell r="E30"/>
        </row>
        <row r="31">
          <cell r="C31" t="str">
            <v>BHOGARAI</v>
          </cell>
          <cell r="D31">
            <v>182</v>
          </cell>
          <cell r="E31"/>
        </row>
        <row r="32">
          <cell r="C32" t="str">
            <v>BHUBAN</v>
          </cell>
          <cell r="D32">
            <v>110</v>
          </cell>
          <cell r="E32"/>
        </row>
        <row r="33">
          <cell r="C33" t="str">
            <v>BHUBANESWAR</v>
          </cell>
          <cell r="D33">
            <v>83</v>
          </cell>
          <cell r="E33"/>
        </row>
        <row r="34">
          <cell r="C34" t="str">
            <v>BINKA</v>
          </cell>
          <cell r="D34">
            <v>127</v>
          </cell>
          <cell r="E34" t="str">
            <v>1000 FIX</v>
          </cell>
        </row>
        <row r="35">
          <cell r="C35" t="str">
            <v>BIRAMITRAPUR</v>
          </cell>
          <cell r="D35">
            <v>94</v>
          </cell>
          <cell r="E35" t="str">
            <v>800 FIX</v>
          </cell>
        </row>
        <row r="36">
          <cell r="C36" t="str">
            <v>BORIGUMA</v>
          </cell>
          <cell r="D36">
            <v>160</v>
          </cell>
          <cell r="E36"/>
        </row>
        <row r="37">
          <cell r="C37" t="str">
            <v>BOUDH</v>
          </cell>
          <cell r="D37">
            <v>193</v>
          </cell>
          <cell r="E37"/>
        </row>
        <row r="38">
          <cell r="C38" t="str">
            <v>BUGUDA</v>
          </cell>
          <cell r="D38">
            <v>110</v>
          </cell>
          <cell r="E38">
            <v>55</v>
          </cell>
        </row>
        <row r="39">
          <cell r="C39" t="str">
            <v>CHAMPUA</v>
          </cell>
          <cell r="D39">
            <v>149</v>
          </cell>
          <cell r="E39"/>
        </row>
        <row r="40">
          <cell r="C40" t="str">
            <v>CHANDANESWAR</v>
          </cell>
          <cell r="D40">
            <v>154</v>
          </cell>
          <cell r="E40"/>
        </row>
        <row r="41">
          <cell r="C41" t="str">
            <v>CHANDIKHOL</v>
          </cell>
          <cell r="D41">
            <v>97</v>
          </cell>
          <cell r="E41"/>
        </row>
        <row r="42">
          <cell r="C42" t="str">
            <v>CHHATRAPUR</v>
          </cell>
          <cell r="D42">
            <v>105</v>
          </cell>
          <cell r="E42">
            <v>30</v>
          </cell>
        </row>
        <row r="43">
          <cell r="C43" t="str">
            <v>CHIKITI</v>
          </cell>
          <cell r="D43">
            <v>110</v>
          </cell>
          <cell r="E43">
            <v>30</v>
          </cell>
        </row>
        <row r="44">
          <cell r="C44" t="str">
            <v>CHIKITIGADA</v>
          </cell>
          <cell r="D44">
            <v>110</v>
          </cell>
          <cell r="E44">
            <v>30</v>
          </cell>
        </row>
        <row r="45">
          <cell r="C45" t="str">
            <v>CHIKITIPENTHA</v>
          </cell>
          <cell r="D45">
            <v>110</v>
          </cell>
          <cell r="E45">
            <v>30</v>
          </cell>
        </row>
        <row r="46">
          <cell r="C46" t="str">
            <v>DASAPALLA</v>
          </cell>
          <cell r="D46">
            <v>138</v>
          </cell>
          <cell r="E46"/>
        </row>
        <row r="47">
          <cell r="C47" t="str">
            <v>DHENKANAL</v>
          </cell>
          <cell r="D47">
            <v>105</v>
          </cell>
          <cell r="E47"/>
        </row>
        <row r="48">
          <cell r="C48" t="str">
            <v>DIGAPAHANDI</v>
          </cell>
          <cell r="D48">
            <v>110</v>
          </cell>
          <cell r="E48">
            <v>40</v>
          </cell>
        </row>
        <row r="49">
          <cell r="C49" t="str">
            <v>DUBURI</v>
          </cell>
          <cell r="D49">
            <v>110</v>
          </cell>
          <cell r="E49"/>
        </row>
        <row r="50">
          <cell r="C50" t="str">
            <v>ERSAMA</v>
          </cell>
          <cell r="D50">
            <v>110</v>
          </cell>
          <cell r="E50"/>
        </row>
        <row r="51">
          <cell r="C51" t="str">
            <v>GALLERY</v>
          </cell>
          <cell r="D51">
            <v>110</v>
          </cell>
          <cell r="E51">
            <v>45</v>
          </cell>
        </row>
        <row r="52">
          <cell r="C52" t="str">
            <v>GOPALPUR (BLSR)</v>
          </cell>
          <cell r="D52">
            <v>138</v>
          </cell>
          <cell r="E52" t="str">
            <v>MINIMUM 20 CASE CHARGE.</v>
          </cell>
        </row>
        <row r="53">
          <cell r="C53" t="str">
            <v>GUAMAL</v>
          </cell>
          <cell r="D53">
            <v>105</v>
          </cell>
          <cell r="E53"/>
        </row>
        <row r="54">
          <cell r="C54" t="str">
            <v>HINJILIKATU</v>
          </cell>
          <cell r="D54">
            <v>110</v>
          </cell>
          <cell r="E54">
            <v>30</v>
          </cell>
        </row>
        <row r="55">
          <cell r="C55" t="str">
            <v>ICHHAPUR</v>
          </cell>
          <cell r="D55">
            <v>105</v>
          </cell>
          <cell r="E55"/>
        </row>
        <row r="56">
          <cell r="C56" t="str">
            <v>ICHHAPUR JSP</v>
          </cell>
          <cell r="D56">
            <v>105</v>
          </cell>
          <cell r="E56"/>
        </row>
        <row r="57">
          <cell r="C57" t="str">
            <v>ITAMATI</v>
          </cell>
          <cell r="D57">
            <v>127</v>
          </cell>
          <cell r="E57"/>
        </row>
        <row r="58">
          <cell r="C58" t="str">
            <v>JAGATSINGHPUR</v>
          </cell>
          <cell r="D58">
            <v>105</v>
          </cell>
          <cell r="E58"/>
        </row>
        <row r="59">
          <cell r="C59" t="str">
            <v>JAJPUR ROAD</v>
          </cell>
          <cell r="D59">
            <v>110</v>
          </cell>
          <cell r="E59"/>
        </row>
        <row r="60">
          <cell r="C60" t="str">
            <v>JAJPUR TOWN</v>
          </cell>
          <cell r="D60">
            <v>105</v>
          </cell>
          <cell r="E60"/>
        </row>
        <row r="61">
          <cell r="C61" t="str">
            <v>JALESWAR</v>
          </cell>
          <cell r="D61">
            <v>127</v>
          </cell>
          <cell r="E61"/>
        </row>
        <row r="62">
          <cell r="C62" t="str">
            <v>JANHA</v>
          </cell>
          <cell r="D62">
            <v>110</v>
          </cell>
          <cell r="E62"/>
        </row>
        <row r="63">
          <cell r="C63" t="str">
            <v>JATNI</v>
          </cell>
          <cell r="D63">
            <v>105</v>
          </cell>
          <cell r="E63"/>
        </row>
        <row r="64">
          <cell r="C64" t="str">
            <v>JHUMPURA</v>
          </cell>
          <cell r="D64">
            <v>149</v>
          </cell>
          <cell r="E64">
            <v>20</v>
          </cell>
        </row>
        <row r="65">
          <cell r="C65" t="str">
            <v>KABISURYANAGAR</v>
          </cell>
          <cell r="D65">
            <v>110</v>
          </cell>
          <cell r="E65">
            <v>50</v>
          </cell>
        </row>
        <row r="66">
          <cell r="C66" t="str">
            <v>KAMAKHYANAGAR</v>
          </cell>
          <cell r="D66">
            <v>105</v>
          </cell>
          <cell r="E66"/>
        </row>
        <row r="67">
          <cell r="C67" t="str">
            <v>KAMARGAON</v>
          </cell>
          <cell r="D67">
            <v>138</v>
          </cell>
          <cell r="E67">
            <v>30</v>
          </cell>
        </row>
        <row r="68">
          <cell r="C68" t="str">
            <v>KARANJIA</v>
          </cell>
          <cell r="D68">
            <v>149</v>
          </cell>
          <cell r="E68">
            <v>20</v>
          </cell>
        </row>
        <row r="69">
          <cell r="C69" t="str">
            <v>KENDRAPARA</v>
          </cell>
          <cell r="D69">
            <v>105</v>
          </cell>
          <cell r="E69"/>
        </row>
        <row r="70">
          <cell r="C70" t="str">
            <v>KEONJHAR</v>
          </cell>
          <cell r="D70">
            <v>110</v>
          </cell>
          <cell r="E70"/>
        </row>
        <row r="71">
          <cell r="C71" t="str">
            <v>KHALIKOT</v>
          </cell>
          <cell r="D71">
            <v>110</v>
          </cell>
          <cell r="E71">
            <v>45</v>
          </cell>
        </row>
        <row r="72">
          <cell r="C72" t="str">
            <v>KHAMAR</v>
          </cell>
          <cell r="D72">
            <v>132</v>
          </cell>
          <cell r="E72"/>
        </row>
        <row r="73">
          <cell r="C73" t="str">
            <v>KHURDA</v>
          </cell>
          <cell r="D73">
            <v>105</v>
          </cell>
          <cell r="E73"/>
        </row>
        <row r="74">
          <cell r="C74" t="str">
            <v>KODALA</v>
          </cell>
          <cell r="D74">
            <v>110</v>
          </cell>
          <cell r="E74">
            <v>70</v>
          </cell>
        </row>
        <row r="75">
          <cell r="C75" t="str">
            <v>KUAKHIA</v>
          </cell>
          <cell r="D75">
            <v>105</v>
          </cell>
          <cell r="E75"/>
        </row>
        <row r="76">
          <cell r="C76" t="str">
            <v>KUANSA</v>
          </cell>
          <cell r="D76">
            <v>110</v>
          </cell>
          <cell r="E76"/>
        </row>
        <row r="77">
          <cell r="C77" t="str">
            <v>KUCHINDA</v>
          </cell>
          <cell r="D77">
            <v>204</v>
          </cell>
          <cell r="E77"/>
        </row>
        <row r="78">
          <cell r="C78" t="str">
            <v>LOCHAPADA</v>
          </cell>
          <cell r="D78">
            <v>110</v>
          </cell>
          <cell r="E78">
            <v>25</v>
          </cell>
        </row>
        <row r="79">
          <cell r="C79" t="str">
            <v xml:space="preserve">LUTSAPADA </v>
          </cell>
          <cell r="D79">
            <v>110</v>
          </cell>
          <cell r="E79">
            <v>20</v>
          </cell>
        </row>
        <row r="80">
          <cell r="C80" t="str">
            <v>MALKANGIRI</v>
          </cell>
          <cell r="D80">
            <v>187</v>
          </cell>
          <cell r="E80"/>
        </row>
        <row r="81">
          <cell r="C81" t="str">
            <v>NABARANGPUR</v>
          </cell>
          <cell r="D81">
            <v>154</v>
          </cell>
          <cell r="E81"/>
        </row>
        <row r="82">
          <cell r="C82" t="str">
            <v>NARSINGHPUR</v>
          </cell>
          <cell r="D82">
            <v>127</v>
          </cell>
          <cell r="E82"/>
        </row>
        <row r="83">
          <cell r="C83" t="str">
            <v>NAUGAON</v>
          </cell>
          <cell r="D83">
            <v>127</v>
          </cell>
          <cell r="E83"/>
        </row>
        <row r="84">
          <cell r="C84" t="str">
            <v>NAYAGARH</v>
          </cell>
          <cell r="D84">
            <v>127</v>
          </cell>
          <cell r="E84"/>
        </row>
        <row r="85">
          <cell r="C85" t="str">
            <v>NEMALO</v>
          </cell>
          <cell r="D85">
            <v>97</v>
          </cell>
          <cell r="E85"/>
        </row>
        <row r="86">
          <cell r="C86" t="str">
            <v>NIALI</v>
          </cell>
          <cell r="D86">
            <v>97</v>
          </cell>
          <cell r="E86"/>
        </row>
        <row r="87">
          <cell r="C87" t="str">
            <v>NILAKANTHAPUR</v>
          </cell>
          <cell r="D87">
            <v>105</v>
          </cell>
          <cell r="E87"/>
        </row>
        <row r="88">
          <cell r="C88" t="str">
            <v>NIMAPARA</v>
          </cell>
          <cell r="D88">
            <v>105</v>
          </cell>
          <cell r="E88"/>
        </row>
        <row r="89">
          <cell r="C89" t="str">
            <v>NTPC KANIHA</v>
          </cell>
          <cell r="D89">
            <v>138</v>
          </cell>
          <cell r="E89"/>
        </row>
        <row r="90">
          <cell r="C90" t="str">
            <v>NUAPARA</v>
          </cell>
          <cell r="D90">
            <v>165</v>
          </cell>
          <cell r="E90">
            <v>35</v>
          </cell>
        </row>
        <row r="91">
          <cell r="C91" t="str">
            <v>PANIKOILI</v>
          </cell>
          <cell r="D91">
            <v>110</v>
          </cell>
          <cell r="E91"/>
        </row>
        <row r="92">
          <cell r="C92" t="str">
            <v>PARADEEP</v>
          </cell>
          <cell r="D92">
            <v>105</v>
          </cell>
          <cell r="E92"/>
        </row>
        <row r="93">
          <cell r="C93" t="str">
            <v>PATTAMUNDAI</v>
          </cell>
          <cell r="D93">
            <v>110</v>
          </cell>
          <cell r="E93"/>
        </row>
        <row r="94">
          <cell r="C94" t="str">
            <v>PIPILI</v>
          </cell>
          <cell r="D94">
            <v>105</v>
          </cell>
          <cell r="E94"/>
        </row>
        <row r="95">
          <cell r="C95" t="str">
            <v>PIRAHAT</v>
          </cell>
          <cell r="D95">
            <v>154</v>
          </cell>
          <cell r="E95"/>
        </row>
        <row r="96">
          <cell r="C96" t="str">
            <v>POLOSARA</v>
          </cell>
          <cell r="D96">
            <v>110</v>
          </cell>
          <cell r="E96">
            <v>60</v>
          </cell>
        </row>
        <row r="97">
          <cell r="C97" t="str">
            <v>PURI</v>
          </cell>
          <cell r="D97">
            <v>110</v>
          </cell>
          <cell r="E97"/>
        </row>
        <row r="98">
          <cell r="C98" t="str">
            <v>PURUSOTTAMPUR</v>
          </cell>
          <cell r="D98">
            <v>110</v>
          </cell>
          <cell r="E98">
            <v>40</v>
          </cell>
        </row>
        <row r="99">
          <cell r="C99" t="str">
            <v>RAGHUNATHPUR</v>
          </cell>
          <cell r="D99">
            <v>105</v>
          </cell>
          <cell r="E99"/>
        </row>
        <row r="100">
          <cell r="C100" t="str">
            <v>RAIRANGPUR</v>
          </cell>
          <cell r="D100">
            <v>165</v>
          </cell>
          <cell r="E100"/>
        </row>
        <row r="101">
          <cell r="C101" t="str">
            <v>RAJ NILAGIRI</v>
          </cell>
          <cell r="D101">
            <v>121</v>
          </cell>
          <cell r="E101"/>
        </row>
        <row r="102">
          <cell r="C102" t="str">
            <v>RAYAGADA</v>
          </cell>
          <cell r="D102">
            <v>154</v>
          </cell>
          <cell r="E102"/>
        </row>
        <row r="103">
          <cell r="C103" t="str">
            <v>REMUNA</v>
          </cell>
          <cell r="D103">
            <v>110</v>
          </cell>
          <cell r="E103"/>
        </row>
        <row r="104">
          <cell r="C104" t="str">
            <v>ROURKELA</v>
          </cell>
          <cell r="D104">
            <v>94</v>
          </cell>
          <cell r="E104"/>
        </row>
        <row r="105">
          <cell r="C105" t="str">
            <v>RUPSA</v>
          </cell>
          <cell r="D105">
            <v>127</v>
          </cell>
          <cell r="E105"/>
        </row>
        <row r="106">
          <cell r="C106" t="str">
            <v>SAKHIGOPAL</v>
          </cell>
          <cell r="D106">
            <v>110</v>
          </cell>
          <cell r="E106"/>
        </row>
        <row r="107">
          <cell r="C107" t="str">
            <v>SANTOSHPUR</v>
          </cell>
          <cell r="D107">
            <v>110</v>
          </cell>
          <cell r="E107">
            <v>45</v>
          </cell>
        </row>
        <row r="108">
          <cell r="C108" t="str">
            <v>SERAGADA</v>
          </cell>
          <cell r="D108">
            <v>110</v>
          </cell>
          <cell r="E108">
            <v>35</v>
          </cell>
        </row>
        <row r="109">
          <cell r="C109" t="str">
            <v>SIMILIGUDA</v>
          </cell>
          <cell r="D109">
            <v>154</v>
          </cell>
          <cell r="E109"/>
        </row>
        <row r="110">
          <cell r="C110" t="str">
            <v>SORADA</v>
          </cell>
          <cell r="D110">
            <v>110</v>
          </cell>
          <cell r="E110">
            <v>60</v>
          </cell>
        </row>
        <row r="111">
          <cell r="C111" t="str">
            <v>SORO</v>
          </cell>
          <cell r="D111">
            <v>110</v>
          </cell>
          <cell r="E111"/>
        </row>
        <row r="112">
          <cell r="C112" t="str">
            <v>TALCHER</v>
          </cell>
          <cell r="D112">
            <v>105</v>
          </cell>
          <cell r="E112"/>
        </row>
        <row r="113">
          <cell r="C113" t="str">
            <v>TANGI</v>
          </cell>
          <cell r="D113">
            <v>110</v>
          </cell>
          <cell r="E113"/>
        </row>
        <row r="114">
          <cell r="C114" t="str">
            <v>TIKABALI</v>
          </cell>
          <cell r="D114">
            <v>110</v>
          </cell>
          <cell r="E114">
            <v>55</v>
          </cell>
        </row>
        <row r="115">
          <cell r="C115" t="str">
            <v>TIRTOL</v>
          </cell>
          <cell r="D115">
            <v>105</v>
          </cell>
          <cell r="E115"/>
        </row>
        <row r="116">
          <cell r="C116" t="str">
            <v>TITILAGARH</v>
          </cell>
          <cell r="D116">
            <v>187</v>
          </cell>
          <cell r="E116"/>
        </row>
        <row r="117">
          <cell r="C117" t="str">
            <v>UDALA</v>
          </cell>
          <cell r="D117">
            <v>132</v>
          </cell>
          <cell r="E117"/>
        </row>
        <row r="118">
          <cell r="C118" t="str">
            <v>UMERKOT</v>
          </cell>
          <cell r="D118">
            <v>171</v>
          </cell>
          <cell r="E118"/>
        </row>
        <row r="119">
          <cell r="C119" t="str">
            <v>RASULPUR (ASHRAM PATNA)</v>
          </cell>
          <cell r="D119">
            <v>97</v>
          </cell>
          <cell r="E119"/>
        </row>
        <row r="120">
          <cell r="C120" t="str">
            <v>NUAPATNA</v>
          </cell>
          <cell r="D120">
            <v>110</v>
          </cell>
          <cell r="E120"/>
        </row>
        <row r="121">
          <cell r="C121" t="str">
            <v>HATISALA</v>
          </cell>
          <cell r="D121">
            <v>110</v>
          </cell>
          <cell r="E121"/>
        </row>
        <row r="122">
          <cell r="C122" t="str">
            <v>MANGALPUR</v>
          </cell>
          <cell r="D122">
            <v>121</v>
          </cell>
          <cell r="E122"/>
        </row>
        <row r="123">
          <cell r="C123" t="str">
            <v>NAYAPALI</v>
          </cell>
          <cell r="D123">
            <v>83</v>
          </cell>
          <cell r="E123"/>
        </row>
        <row r="124">
          <cell r="C124" t="str">
            <v>JEYPORE</v>
          </cell>
          <cell r="D124">
            <v>154</v>
          </cell>
          <cell r="E124"/>
        </row>
        <row r="125">
          <cell r="C125" t="str">
            <v>KOTPAD</v>
          </cell>
          <cell r="D125">
            <v>176</v>
          </cell>
          <cell r="E125"/>
        </row>
        <row r="126">
          <cell r="C126" t="str">
            <v>AHARPADA</v>
          </cell>
          <cell r="D126">
            <v>110</v>
          </cell>
          <cell r="E126"/>
        </row>
        <row r="127">
          <cell r="C127" t="str">
            <v>TIGIRIA</v>
          </cell>
          <cell r="D127">
            <v>110</v>
          </cell>
          <cell r="E127"/>
        </row>
        <row r="128">
          <cell r="C128" t="str">
            <v>ODAGAON</v>
          </cell>
          <cell r="D128">
            <v>149</v>
          </cell>
          <cell r="E128"/>
        </row>
        <row r="129">
          <cell r="C129" t="str">
            <v>CHANDANPUR</v>
          </cell>
          <cell r="D129">
            <v>110</v>
          </cell>
          <cell r="E129"/>
        </row>
        <row r="130">
          <cell r="C130" t="str">
            <v>DEOGARH</v>
          </cell>
          <cell r="D130">
            <v>193</v>
          </cell>
          <cell r="E130" t="str">
            <v>MINIMUM 10 CASE CHARGE</v>
          </cell>
        </row>
        <row r="131">
          <cell r="C131" t="str">
            <v>TURUMUNGA</v>
          </cell>
          <cell r="D131">
            <v>149</v>
          </cell>
          <cell r="E131"/>
        </row>
        <row r="132">
          <cell r="C132" t="str">
            <v>BARAMUNDA</v>
          </cell>
          <cell r="D132">
            <v>83</v>
          </cell>
          <cell r="E132"/>
        </row>
        <row r="133">
          <cell r="C133" t="str">
            <v>CHARICHHAKA</v>
          </cell>
          <cell r="D133">
            <v>105</v>
          </cell>
          <cell r="E133"/>
        </row>
        <row r="134">
          <cell r="C134" t="str">
            <v>JODA</v>
          </cell>
          <cell r="D134">
            <v>140</v>
          </cell>
          <cell r="E134"/>
        </row>
        <row r="135">
          <cell r="C135" t="str">
            <v>NALCO NAGAR</v>
          </cell>
          <cell r="D135">
            <v>110</v>
          </cell>
          <cell r="E135"/>
        </row>
        <row r="136">
          <cell r="C136" t="str">
            <v>DALA TOLA</v>
          </cell>
          <cell r="D136">
            <v>110</v>
          </cell>
          <cell r="E136"/>
        </row>
      </sheetData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topLeftCell="A49" zoomScale="98" zoomScaleNormal="98" workbookViewId="0">
      <selection activeCell="N67" sqref="N67"/>
    </sheetView>
  </sheetViews>
  <sheetFormatPr defaultRowHeight="15" x14ac:dyDescent="0.25"/>
  <cols>
    <col min="1" max="1" width="4.28515625" style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6.140625" style="1" customWidth="1"/>
    <col min="8" max="8" width="7.85546875" style="1" customWidth="1"/>
    <col min="9" max="9" width="6.7109375" style="1" bestFit="1" customWidth="1"/>
    <col min="10" max="10" width="7.140625" style="1" bestFit="1" customWidth="1"/>
    <col min="11" max="11" width="6.42578125" style="1" bestFit="1" customWidth="1"/>
    <col min="12" max="12" width="8.7109375" style="1" bestFit="1" customWidth="1"/>
    <col min="13" max="13" width="9.7109375" style="1" bestFit="1" customWidth="1"/>
    <col min="14" max="16384" width="9.140625" style="1"/>
  </cols>
  <sheetData>
    <row r="1" spans="1:14" ht="78" customHeight="1" thickBot="1" x14ac:dyDescent="0.3">
      <c r="A1" s="27"/>
      <c r="B1" s="28"/>
      <c r="C1" s="28"/>
      <c r="D1" s="28"/>
      <c r="E1" s="28"/>
      <c r="F1" s="28"/>
      <c r="G1" s="28"/>
      <c r="H1" s="28" t="s">
        <v>13</v>
      </c>
      <c r="I1" s="28"/>
      <c r="J1" s="28"/>
      <c r="K1" s="28"/>
      <c r="L1" s="32"/>
    </row>
    <row r="2" spans="1:14" ht="88.5" customHeight="1" thickBot="1" x14ac:dyDescent="0.3">
      <c r="A2" s="29" t="s">
        <v>63</v>
      </c>
      <c r="B2" s="30"/>
      <c r="C2" s="30"/>
      <c r="D2" s="30"/>
      <c r="E2" s="30"/>
      <c r="F2" s="30"/>
      <c r="G2" s="31"/>
      <c r="H2" s="33" t="s">
        <v>197</v>
      </c>
      <c r="I2" s="33"/>
      <c r="J2" s="33"/>
      <c r="K2" s="33"/>
      <c r="L2" s="34"/>
      <c r="M2" s="6"/>
      <c r="N2" s="6"/>
    </row>
    <row r="3" spans="1:14" s="3" customFormat="1" ht="15" customHeight="1" thickBot="1" x14ac:dyDescent="0.3">
      <c r="A3" s="7" t="s">
        <v>10</v>
      </c>
      <c r="B3" s="8" t="s">
        <v>0</v>
      </c>
      <c r="C3" s="9" t="s">
        <v>11</v>
      </c>
      <c r="D3" s="9" t="s">
        <v>12</v>
      </c>
      <c r="E3" s="9" t="s">
        <v>4</v>
      </c>
      <c r="F3" s="9" t="s">
        <v>9</v>
      </c>
      <c r="G3" s="9" t="s">
        <v>1</v>
      </c>
      <c r="H3" s="10" t="s">
        <v>2</v>
      </c>
      <c r="I3" s="10" t="s">
        <v>5</v>
      </c>
      <c r="J3" s="10" t="s">
        <v>6</v>
      </c>
      <c r="K3" s="10" t="s">
        <v>7</v>
      </c>
      <c r="L3" s="11" t="s">
        <v>8</v>
      </c>
    </row>
    <row r="4" spans="1:14" s="3" customFormat="1" ht="15" customHeight="1" x14ac:dyDescent="0.25">
      <c r="A4" s="12">
        <v>1</v>
      </c>
      <c r="B4" s="5" t="s">
        <v>65</v>
      </c>
      <c r="C4" s="5" t="s">
        <v>66</v>
      </c>
      <c r="D4" s="5" t="s">
        <v>67</v>
      </c>
      <c r="E4" s="5" t="s">
        <v>15</v>
      </c>
      <c r="F4" s="5" t="s">
        <v>39</v>
      </c>
      <c r="G4" s="5">
        <v>1</v>
      </c>
      <c r="H4" s="13">
        <f>VLOOKUP(F4,'[1]MYSORE DEEP PERFUMEMARY'!$C$3:$D$144,2,FALSE)</f>
        <v>149</v>
      </c>
      <c r="I4" s="13">
        <f t="shared" ref="I4:I35" si="0">G4*2</f>
        <v>2</v>
      </c>
      <c r="J4" s="13">
        <f>VLOOKUP(F4,'[1]MYSORE DEEP PERFUMEMARY'!$C$3:$E$141,3,FALSE)</f>
        <v>0</v>
      </c>
      <c r="K4" s="13">
        <v>30</v>
      </c>
      <c r="L4" s="13">
        <f t="shared" ref="L4:L35" si="1">G4*H4+I4+J4+K4</f>
        <v>181</v>
      </c>
    </row>
    <row r="5" spans="1:14" s="3" customFormat="1" ht="15" customHeight="1" x14ac:dyDescent="0.25">
      <c r="A5" s="12">
        <v>2</v>
      </c>
      <c r="B5" s="5" t="s">
        <v>65</v>
      </c>
      <c r="C5" s="5" t="s">
        <v>68</v>
      </c>
      <c r="D5" s="5" t="s">
        <v>69</v>
      </c>
      <c r="E5" s="5" t="s">
        <v>15</v>
      </c>
      <c r="F5" s="5" t="s">
        <v>23</v>
      </c>
      <c r="G5" s="5">
        <v>10</v>
      </c>
      <c r="H5" s="13">
        <f>VLOOKUP(F5,'[1]MYSORE DEEP PERFUMEMARY'!$C$3:$D$144,2,FALSE)</f>
        <v>149</v>
      </c>
      <c r="I5" s="13">
        <f t="shared" si="0"/>
        <v>20</v>
      </c>
      <c r="J5" s="13">
        <f>VLOOKUP(F5,'[1]MYSORE DEEP PERFUMEMARY'!$C$3:$E$141,3,FALSE)</f>
        <v>0</v>
      </c>
      <c r="K5" s="13">
        <v>30</v>
      </c>
      <c r="L5" s="13">
        <f t="shared" si="1"/>
        <v>1540</v>
      </c>
    </row>
    <row r="6" spans="1:14" s="3" customFormat="1" ht="15" customHeight="1" x14ac:dyDescent="0.25">
      <c r="A6" s="12">
        <v>3</v>
      </c>
      <c r="B6" s="5" t="s">
        <v>65</v>
      </c>
      <c r="C6" s="5" t="s">
        <v>70</v>
      </c>
      <c r="D6" s="5" t="s">
        <v>71</v>
      </c>
      <c r="E6" s="5" t="s">
        <v>15</v>
      </c>
      <c r="F6" s="5" t="s">
        <v>72</v>
      </c>
      <c r="G6" s="5">
        <v>10</v>
      </c>
      <c r="H6" s="13">
        <f>VLOOKUP(F6,'[1]MYSORE DEEP PERFUMEMARY'!$C$3:$D$144,2,FALSE)</f>
        <v>110</v>
      </c>
      <c r="I6" s="13">
        <f t="shared" si="0"/>
        <v>20</v>
      </c>
      <c r="J6" s="13">
        <f>VLOOKUP(F6,'[1]MYSORE DEEP PERFUMEMARY'!$C$3:$E$141,3,FALSE)</f>
        <v>0</v>
      </c>
      <c r="K6" s="13">
        <v>30</v>
      </c>
      <c r="L6" s="13">
        <f t="shared" si="1"/>
        <v>1150</v>
      </c>
    </row>
    <row r="7" spans="1:14" s="3" customFormat="1" ht="15" customHeight="1" x14ac:dyDescent="0.25">
      <c r="A7" s="12">
        <v>4</v>
      </c>
      <c r="B7" s="5" t="s">
        <v>65</v>
      </c>
      <c r="C7" s="5" t="s">
        <v>73</v>
      </c>
      <c r="D7" s="5" t="s">
        <v>74</v>
      </c>
      <c r="E7" s="5" t="s">
        <v>15</v>
      </c>
      <c r="F7" s="5" t="s">
        <v>36</v>
      </c>
      <c r="G7" s="5">
        <v>30</v>
      </c>
      <c r="H7" s="13">
        <f>VLOOKUP(F7,'[1]MYSORE DEEP PERFUMEMARY'!$C$3:$D$144,2,FALSE)</f>
        <v>105</v>
      </c>
      <c r="I7" s="13">
        <f t="shared" si="0"/>
        <v>60</v>
      </c>
      <c r="J7" s="13">
        <f>VLOOKUP(F7,'[1]MYSORE DEEP PERFUMEMARY'!$C$3:$E$141,3,FALSE)</f>
        <v>0</v>
      </c>
      <c r="K7" s="13">
        <v>30</v>
      </c>
      <c r="L7" s="13">
        <f t="shared" si="1"/>
        <v>3240</v>
      </c>
    </row>
    <row r="8" spans="1:14" s="3" customFormat="1" ht="15" customHeight="1" x14ac:dyDescent="0.25">
      <c r="A8" s="12">
        <v>5</v>
      </c>
      <c r="B8" s="5" t="s">
        <v>65</v>
      </c>
      <c r="C8" s="5" t="s">
        <v>75</v>
      </c>
      <c r="D8" s="5" t="s">
        <v>76</v>
      </c>
      <c r="E8" s="5" t="s">
        <v>15</v>
      </c>
      <c r="F8" s="5" t="s">
        <v>77</v>
      </c>
      <c r="G8" s="5">
        <v>13</v>
      </c>
      <c r="H8" s="13">
        <f>VLOOKUP(F8,'[1]MYSORE DEEP PERFUMEMARY'!$C$3:$D$144,2,FALSE)</f>
        <v>105</v>
      </c>
      <c r="I8" s="13">
        <f t="shared" si="0"/>
        <v>26</v>
      </c>
      <c r="J8" s="13">
        <f>VLOOKUP(F8,'[1]MYSORE DEEP PERFUMEMARY'!$C$3:$E$141,3,FALSE)</f>
        <v>0</v>
      </c>
      <c r="K8" s="13">
        <v>30</v>
      </c>
      <c r="L8" s="13">
        <f t="shared" si="1"/>
        <v>1421</v>
      </c>
    </row>
    <row r="9" spans="1:14" s="3" customFormat="1" ht="15" customHeight="1" x14ac:dyDescent="0.25">
      <c r="A9" s="12">
        <v>6</v>
      </c>
      <c r="B9" s="5" t="s">
        <v>65</v>
      </c>
      <c r="C9" s="5" t="s">
        <v>78</v>
      </c>
      <c r="D9" s="5" t="s">
        <v>79</v>
      </c>
      <c r="E9" s="5" t="s">
        <v>15</v>
      </c>
      <c r="F9" s="5" t="s">
        <v>43</v>
      </c>
      <c r="G9" s="5">
        <v>10</v>
      </c>
      <c r="H9" s="13">
        <f>VLOOKUP(F9,'[1]MYSORE DEEP PERFUMEMARY'!$C$3:$D$144,2,FALSE)</f>
        <v>105</v>
      </c>
      <c r="I9" s="13">
        <f t="shared" si="0"/>
        <v>20</v>
      </c>
      <c r="J9" s="13">
        <f>VLOOKUP(F9,'[1]MYSORE DEEP PERFUMEMARY'!$C$3:$E$141,3,FALSE)</f>
        <v>0</v>
      </c>
      <c r="K9" s="13">
        <v>30</v>
      </c>
      <c r="L9" s="13">
        <f t="shared" si="1"/>
        <v>1100</v>
      </c>
    </row>
    <row r="10" spans="1:14" s="3" customFormat="1" ht="15" customHeight="1" x14ac:dyDescent="0.25">
      <c r="A10" s="12">
        <v>7</v>
      </c>
      <c r="B10" s="5" t="s">
        <v>65</v>
      </c>
      <c r="C10" s="5" t="s">
        <v>80</v>
      </c>
      <c r="D10" s="5" t="s">
        <v>81</v>
      </c>
      <c r="E10" s="5" t="s">
        <v>15</v>
      </c>
      <c r="F10" s="14" t="s">
        <v>54</v>
      </c>
      <c r="G10" s="5">
        <v>10</v>
      </c>
      <c r="H10" s="13">
        <f>VLOOKUP(F10,'[1]MYSORE DEEP PERFUMEMARY'!$C$3:$D$144,2,FALSE)</f>
        <v>121</v>
      </c>
      <c r="I10" s="13">
        <f t="shared" si="0"/>
        <v>20</v>
      </c>
      <c r="J10" s="13">
        <f>VLOOKUP(F10,'[1]MYSORE DEEP PERFUMEMARY'!$C$3:$E$141,3,FALSE)</f>
        <v>0</v>
      </c>
      <c r="K10" s="13">
        <v>30</v>
      </c>
      <c r="L10" s="13">
        <f t="shared" si="1"/>
        <v>1260</v>
      </c>
    </row>
    <row r="11" spans="1:14" s="3" customFormat="1" ht="15" customHeight="1" x14ac:dyDescent="0.25">
      <c r="A11" s="12">
        <v>8</v>
      </c>
      <c r="B11" s="5" t="s">
        <v>65</v>
      </c>
      <c r="C11" s="5" t="s">
        <v>82</v>
      </c>
      <c r="D11" s="5" t="s">
        <v>83</v>
      </c>
      <c r="E11" s="5" t="s">
        <v>15</v>
      </c>
      <c r="F11" s="5" t="s">
        <v>27</v>
      </c>
      <c r="G11" s="5">
        <v>14</v>
      </c>
      <c r="H11" s="13">
        <f>VLOOKUP(F11,'[1]MYSORE DEEP PERFUMEMARY'!$C$3:$D$144,2,FALSE)</f>
        <v>110</v>
      </c>
      <c r="I11" s="13">
        <f t="shared" si="0"/>
        <v>28</v>
      </c>
      <c r="J11" s="13">
        <f>VLOOKUP(F11,'[1]MYSORE DEEP PERFUMEMARY'!$C$3:$E$141,3,FALSE)</f>
        <v>0</v>
      </c>
      <c r="K11" s="13">
        <v>30</v>
      </c>
      <c r="L11" s="13">
        <f t="shared" si="1"/>
        <v>1598</v>
      </c>
    </row>
    <row r="12" spans="1:14" s="3" customFormat="1" ht="15" customHeight="1" x14ac:dyDescent="0.25">
      <c r="A12" s="12">
        <v>9</v>
      </c>
      <c r="B12" s="5" t="s">
        <v>65</v>
      </c>
      <c r="C12" s="5" t="s">
        <v>84</v>
      </c>
      <c r="D12" s="5" t="s">
        <v>85</v>
      </c>
      <c r="E12" s="5" t="s">
        <v>15</v>
      </c>
      <c r="F12" s="5" t="s">
        <v>53</v>
      </c>
      <c r="G12" s="5">
        <v>5</v>
      </c>
      <c r="H12" s="13">
        <f>VLOOKUP(F12,'[1]MYSORE DEEP PERFUMEMARY'!$C$3:$D$144,2,FALSE)</f>
        <v>110</v>
      </c>
      <c r="I12" s="13">
        <f t="shared" si="0"/>
        <v>10</v>
      </c>
      <c r="J12" s="13">
        <f>VLOOKUP(F12,'[1]MYSORE DEEP PERFUMEMARY'!$C$3:$E$141,3,FALSE)</f>
        <v>0</v>
      </c>
      <c r="K12" s="13">
        <v>30</v>
      </c>
      <c r="L12" s="13">
        <f t="shared" si="1"/>
        <v>590</v>
      </c>
    </row>
    <row r="13" spans="1:14" s="3" customFormat="1" ht="15" customHeight="1" x14ac:dyDescent="0.25">
      <c r="A13" s="12">
        <v>10</v>
      </c>
      <c r="B13" s="5" t="s">
        <v>86</v>
      </c>
      <c r="C13" s="5" t="s">
        <v>87</v>
      </c>
      <c r="D13" s="5" t="s">
        <v>88</v>
      </c>
      <c r="E13" s="5" t="s">
        <v>15</v>
      </c>
      <c r="F13" s="5" t="s">
        <v>31</v>
      </c>
      <c r="G13" s="5">
        <v>12</v>
      </c>
      <c r="H13" s="13">
        <f>VLOOKUP(F13,'[1]MYSORE DEEP PERFUMEMARY'!$C$3:$D$144,2,FALSE)</f>
        <v>105</v>
      </c>
      <c r="I13" s="13">
        <f t="shared" si="0"/>
        <v>24</v>
      </c>
      <c r="J13" s="13">
        <f>VLOOKUP(F13,'[1]MYSORE DEEP PERFUMEMARY'!$C$3:$E$141,3,FALSE)</f>
        <v>0</v>
      </c>
      <c r="K13" s="13">
        <v>30</v>
      </c>
      <c r="L13" s="13">
        <f t="shared" si="1"/>
        <v>1314</v>
      </c>
    </row>
    <row r="14" spans="1:14" s="3" customFormat="1" ht="15" customHeight="1" x14ac:dyDescent="0.25">
      <c r="A14" s="12">
        <v>11</v>
      </c>
      <c r="B14" s="5" t="s">
        <v>86</v>
      </c>
      <c r="C14" s="5" t="s">
        <v>89</v>
      </c>
      <c r="D14" s="5" t="s">
        <v>90</v>
      </c>
      <c r="E14" s="5" t="s">
        <v>15</v>
      </c>
      <c r="F14" s="5" t="s">
        <v>19</v>
      </c>
      <c r="G14" s="5">
        <v>10</v>
      </c>
      <c r="H14" s="13">
        <f>VLOOKUP(F14,'[1]MYSORE DEEP PERFUMEMARY'!$C$3:$D$144,2,FALSE)</f>
        <v>105</v>
      </c>
      <c r="I14" s="13">
        <f t="shared" si="0"/>
        <v>20</v>
      </c>
      <c r="J14" s="13">
        <f>VLOOKUP(F14,'[1]MYSORE DEEP PERFUMEMARY'!$C$3:$E$141,3,FALSE)</f>
        <v>0</v>
      </c>
      <c r="K14" s="13">
        <v>30</v>
      </c>
      <c r="L14" s="13">
        <f t="shared" si="1"/>
        <v>1100</v>
      </c>
    </row>
    <row r="15" spans="1:14" s="3" customFormat="1" ht="15" customHeight="1" x14ac:dyDescent="0.25">
      <c r="A15" s="12">
        <v>12</v>
      </c>
      <c r="B15" s="5" t="s">
        <v>86</v>
      </c>
      <c r="C15" s="5" t="s">
        <v>91</v>
      </c>
      <c r="D15" s="5" t="s">
        <v>92</v>
      </c>
      <c r="E15" s="5" t="s">
        <v>15</v>
      </c>
      <c r="F15" s="5" t="s">
        <v>38</v>
      </c>
      <c r="G15" s="5">
        <v>10</v>
      </c>
      <c r="H15" s="13">
        <f>VLOOKUP(F15,'[1]MYSORE DEEP PERFUMEMARY'!$C$3:$D$144,2,FALSE)</f>
        <v>110</v>
      </c>
      <c r="I15" s="13">
        <f t="shared" si="0"/>
        <v>20</v>
      </c>
      <c r="J15" s="13">
        <f>VLOOKUP(F15,'[1]MYSORE DEEP PERFUMEMARY'!$C$3:$E$141,3,FALSE)</f>
        <v>0</v>
      </c>
      <c r="K15" s="13">
        <v>30</v>
      </c>
      <c r="L15" s="13">
        <f t="shared" si="1"/>
        <v>1150</v>
      </c>
    </row>
    <row r="16" spans="1:14" s="3" customFormat="1" ht="15" customHeight="1" x14ac:dyDescent="0.25">
      <c r="A16" s="12">
        <v>13</v>
      </c>
      <c r="B16" s="5" t="s">
        <v>93</v>
      </c>
      <c r="C16" s="5" t="s">
        <v>94</v>
      </c>
      <c r="D16" s="5" t="s">
        <v>95</v>
      </c>
      <c r="E16" s="5" t="s">
        <v>15</v>
      </c>
      <c r="F16" s="5" t="s">
        <v>33</v>
      </c>
      <c r="G16" s="5">
        <v>11</v>
      </c>
      <c r="H16" s="13">
        <f>VLOOKUP(F16,'[1]MYSORE DEEP PERFUMEMARY'!$C$3:$D$144,2,FALSE)</f>
        <v>154</v>
      </c>
      <c r="I16" s="13">
        <f t="shared" si="0"/>
        <v>22</v>
      </c>
      <c r="J16" s="13">
        <f>VLOOKUP(F16,'[1]MYSORE DEEP PERFUMEMARY'!$C$3:$E$141,3,FALSE)</f>
        <v>0</v>
      </c>
      <c r="K16" s="13">
        <v>30</v>
      </c>
      <c r="L16" s="13">
        <f t="shared" si="1"/>
        <v>1746</v>
      </c>
    </row>
    <row r="17" spans="1:12" s="3" customFormat="1" ht="15" customHeight="1" x14ac:dyDescent="0.25">
      <c r="A17" s="12">
        <v>14</v>
      </c>
      <c r="B17" s="5" t="s">
        <v>93</v>
      </c>
      <c r="C17" s="5" t="s">
        <v>96</v>
      </c>
      <c r="D17" s="5" t="s">
        <v>97</v>
      </c>
      <c r="E17" s="5" t="s">
        <v>15</v>
      </c>
      <c r="F17" s="5" t="s">
        <v>21</v>
      </c>
      <c r="G17" s="5">
        <v>12</v>
      </c>
      <c r="H17" s="13">
        <f>VLOOKUP(F17,'[1]MYSORE DEEP PERFUMEMARY'!$C$3:$D$144,2,FALSE)</f>
        <v>140</v>
      </c>
      <c r="I17" s="13">
        <f t="shared" si="0"/>
        <v>24</v>
      </c>
      <c r="J17" s="13">
        <f>VLOOKUP(F17,'[1]MYSORE DEEP PERFUMEMARY'!$C$3:$E$141,3,FALSE)</f>
        <v>0</v>
      </c>
      <c r="K17" s="13">
        <v>30</v>
      </c>
      <c r="L17" s="13">
        <f t="shared" si="1"/>
        <v>1734</v>
      </c>
    </row>
    <row r="18" spans="1:12" s="3" customFormat="1" ht="15" customHeight="1" x14ac:dyDescent="0.25">
      <c r="A18" s="12">
        <v>15</v>
      </c>
      <c r="B18" s="5" t="s">
        <v>93</v>
      </c>
      <c r="C18" s="5" t="s">
        <v>98</v>
      </c>
      <c r="D18" s="5" t="s">
        <v>37</v>
      </c>
      <c r="E18" s="5" t="s">
        <v>15</v>
      </c>
      <c r="F18" s="5" t="s">
        <v>20</v>
      </c>
      <c r="G18" s="5">
        <v>1</v>
      </c>
      <c r="H18" s="13">
        <f>VLOOKUP(F18,'[1]MYSORE DEEP PERFUMEMARY'!$C$3:$D$144,2,FALSE)</f>
        <v>105</v>
      </c>
      <c r="I18" s="13">
        <f t="shared" si="0"/>
        <v>2</v>
      </c>
      <c r="J18" s="13">
        <f>VLOOKUP(F18,'[1]MYSORE DEEP PERFUMEMARY'!$C$3:$E$141,3,FALSE)</f>
        <v>0</v>
      </c>
      <c r="K18" s="13">
        <v>30</v>
      </c>
      <c r="L18" s="13">
        <f t="shared" si="1"/>
        <v>137</v>
      </c>
    </row>
    <row r="19" spans="1:12" s="3" customFormat="1" ht="15" customHeight="1" x14ac:dyDescent="0.25">
      <c r="A19" s="12">
        <v>16</v>
      </c>
      <c r="B19" s="5" t="s">
        <v>93</v>
      </c>
      <c r="C19" s="5" t="s">
        <v>99</v>
      </c>
      <c r="D19" s="5" t="s">
        <v>100</v>
      </c>
      <c r="E19" s="5" t="s">
        <v>15</v>
      </c>
      <c r="F19" s="5" t="s">
        <v>36</v>
      </c>
      <c r="G19" s="5">
        <v>1</v>
      </c>
      <c r="H19" s="13">
        <f>VLOOKUP(F19,'[1]MYSORE DEEP PERFUMEMARY'!$C$3:$D$144,2,FALSE)</f>
        <v>105</v>
      </c>
      <c r="I19" s="13">
        <f t="shared" si="0"/>
        <v>2</v>
      </c>
      <c r="J19" s="13">
        <f>VLOOKUP(F19,'[1]MYSORE DEEP PERFUMEMARY'!$C$3:$E$141,3,FALSE)</f>
        <v>0</v>
      </c>
      <c r="K19" s="13">
        <v>30</v>
      </c>
      <c r="L19" s="13">
        <f t="shared" si="1"/>
        <v>137</v>
      </c>
    </row>
    <row r="20" spans="1:12" s="3" customFormat="1" ht="15" customHeight="1" x14ac:dyDescent="0.25">
      <c r="A20" s="12">
        <v>17</v>
      </c>
      <c r="B20" s="5" t="s">
        <v>101</v>
      </c>
      <c r="C20" s="5" t="s">
        <v>102</v>
      </c>
      <c r="D20" s="5" t="s">
        <v>47</v>
      </c>
      <c r="E20" s="5" t="s">
        <v>15</v>
      </c>
      <c r="F20" s="5" t="s">
        <v>18</v>
      </c>
      <c r="G20" s="5">
        <v>1</v>
      </c>
      <c r="H20" s="13">
        <f>VLOOKUP(F20,'[1]MYSORE DEEP PERFUMEMARY'!$C$3:$D$144,2,FALSE)</f>
        <v>94</v>
      </c>
      <c r="I20" s="13">
        <f t="shared" si="0"/>
        <v>2</v>
      </c>
      <c r="J20" s="13">
        <f>VLOOKUP(F20,'[1]MYSORE DEEP PERFUMEMARY'!$C$3:$E$141,3,FALSE)</f>
        <v>0</v>
      </c>
      <c r="K20" s="13">
        <v>30</v>
      </c>
      <c r="L20" s="13">
        <f t="shared" si="1"/>
        <v>126</v>
      </c>
    </row>
    <row r="21" spans="1:12" s="3" customFormat="1" ht="15" customHeight="1" x14ac:dyDescent="0.25">
      <c r="A21" s="12">
        <v>18</v>
      </c>
      <c r="B21" s="5" t="s">
        <v>101</v>
      </c>
      <c r="C21" s="5" t="s">
        <v>103</v>
      </c>
      <c r="D21" s="5" t="s">
        <v>104</v>
      </c>
      <c r="E21" s="5" t="s">
        <v>15</v>
      </c>
      <c r="F21" s="5" t="s">
        <v>46</v>
      </c>
      <c r="G21" s="5">
        <v>2</v>
      </c>
      <c r="H21" s="13">
        <f>VLOOKUP(F21,'[1]MYSORE DEEP PERFUMEMARY'!$C$3:$D$144,2,FALSE)</f>
        <v>143</v>
      </c>
      <c r="I21" s="13">
        <f t="shared" si="0"/>
        <v>4</v>
      </c>
      <c r="J21" s="13">
        <f>VLOOKUP(F21,'[1]MYSORE DEEP PERFUMEMARY'!$C$3:$E$141,3,FALSE)</f>
        <v>0</v>
      </c>
      <c r="K21" s="13">
        <v>30</v>
      </c>
      <c r="L21" s="13">
        <f t="shared" si="1"/>
        <v>320</v>
      </c>
    </row>
    <row r="22" spans="1:12" s="3" customFormat="1" ht="15" customHeight="1" x14ac:dyDescent="0.25">
      <c r="A22" s="12">
        <v>19</v>
      </c>
      <c r="B22" s="5" t="s">
        <v>105</v>
      </c>
      <c r="C22" s="5" t="s">
        <v>106</v>
      </c>
      <c r="D22" s="5" t="s">
        <v>107</v>
      </c>
      <c r="E22" s="5" t="s">
        <v>15</v>
      </c>
      <c r="F22" s="5" t="s">
        <v>36</v>
      </c>
      <c r="G22" s="5">
        <v>10</v>
      </c>
      <c r="H22" s="13">
        <f>VLOOKUP(F22,'[1]MYSORE DEEP PERFUMEMARY'!$C$3:$D$144,2,FALSE)</f>
        <v>105</v>
      </c>
      <c r="I22" s="13">
        <f t="shared" si="0"/>
        <v>20</v>
      </c>
      <c r="J22" s="13">
        <f>VLOOKUP(F22,'[1]MYSORE DEEP PERFUMEMARY'!$C$3:$E$141,3,FALSE)</f>
        <v>0</v>
      </c>
      <c r="K22" s="13">
        <v>30</v>
      </c>
      <c r="L22" s="13">
        <f t="shared" si="1"/>
        <v>1100</v>
      </c>
    </row>
    <row r="23" spans="1:12" s="3" customFormat="1" ht="15" customHeight="1" x14ac:dyDescent="0.25">
      <c r="A23" s="12">
        <v>20</v>
      </c>
      <c r="B23" s="5" t="s">
        <v>105</v>
      </c>
      <c r="C23" s="5" t="s">
        <v>108</v>
      </c>
      <c r="D23" s="5" t="s">
        <v>109</v>
      </c>
      <c r="E23" s="5" t="s">
        <v>15</v>
      </c>
      <c r="F23" s="5" t="s">
        <v>38</v>
      </c>
      <c r="G23" s="5">
        <v>5</v>
      </c>
      <c r="H23" s="13">
        <f>VLOOKUP(F23,'[1]MYSORE DEEP PERFUMEMARY'!$C$3:$D$144,2,FALSE)</f>
        <v>110</v>
      </c>
      <c r="I23" s="13">
        <f t="shared" si="0"/>
        <v>10</v>
      </c>
      <c r="J23" s="13">
        <f>VLOOKUP(F23,'[1]MYSORE DEEP PERFUMEMARY'!$C$3:$E$141,3,FALSE)</f>
        <v>0</v>
      </c>
      <c r="K23" s="13">
        <v>30</v>
      </c>
      <c r="L23" s="13">
        <f t="shared" si="1"/>
        <v>590</v>
      </c>
    </row>
    <row r="24" spans="1:12" s="3" customFormat="1" ht="15" customHeight="1" x14ac:dyDescent="0.25">
      <c r="A24" s="12">
        <v>21</v>
      </c>
      <c r="B24" s="5" t="s">
        <v>105</v>
      </c>
      <c r="C24" s="5" t="s">
        <v>110</v>
      </c>
      <c r="D24" s="5" t="s">
        <v>48</v>
      </c>
      <c r="E24" s="5" t="s">
        <v>15</v>
      </c>
      <c r="F24" s="5" t="s">
        <v>38</v>
      </c>
      <c r="G24" s="5">
        <v>1</v>
      </c>
      <c r="H24" s="13">
        <f>VLOOKUP(F24,'[1]MYSORE DEEP PERFUMEMARY'!$C$3:$D$144,2,FALSE)</f>
        <v>110</v>
      </c>
      <c r="I24" s="13">
        <f t="shared" si="0"/>
        <v>2</v>
      </c>
      <c r="J24" s="13">
        <f>VLOOKUP(F24,'[1]MYSORE DEEP PERFUMEMARY'!$C$3:$E$141,3,FALSE)</f>
        <v>0</v>
      </c>
      <c r="K24" s="13">
        <v>30</v>
      </c>
      <c r="L24" s="13">
        <f t="shared" si="1"/>
        <v>142</v>
      </c>
    </row>
    <row r="25" spans="1:12" s="3" customFormat="1" ht="15" customHeight="1" x14ac:dyDescent="0.25">
      <c r="A25" s="12">
        <v>22</v>
      </c>
      <c r="B25" s="5" t="s">
        <v>111</v>
      </c>
      <c r="C25" s="5" t="s">
        <v>112</v>
      </c>
      <c r="D25" s="5" t="s">
        <v>44</v>
      </c>
      <c r="E25" s="5" t="s">
        <v>15</v>
      </c>
      <c r="F25" s="5" t="s">
        <v>26</v>
      </c>
      <c r="G25" s="5">
        <v>1</v>
      </c>
      <c r="H25" s="13">
        <f>VLOOKUP(F25,'[1]MYSORE DEEP PERFUMEMARY'!$C$3:$D$144,2,FALSE)</f>
        <v>127</v>
      </c>
      <c r="I25" s="13">
        <f t="shared" si="0"/>
        <v>2</v>
      </c>
      <c r="J25" s="13">
        <f>VLOOKUP(F25,'[1]MYSORE DEEP PERFUMEMARY'!$C$3:$E$141,3,FALSE)</f>
        <v>0</v>
      </c>
      <c r="K25" s="13">
        <v>30</v>
      </c>
      <c r="L25" s="13">
        <f t="shared" si="1"/>
        <v>159</v>
      </c>
    </row>
    <row r="26" spans="1:12" s="3" customFormat="1" ht="15" customHeight="1" x14ac:dyDescent="0.25">
      <c r="A26" s="12">
        <v>23</v>
      </c>
      <c r="B26" s="5" t="s">
        <v>113</v>
      </c>
      <c r="C26" s="5" t="s">
        <v>114</v>
      </c>
      <c r="D26" s="5" t="s">
        <v>115</v>
      </c>
      <c r="E26" s="5" t="s">
        <v>15</v>
      </c>
      <c r="F26" s="5" t="s">
        <v>26</v>
      </c>
      <c r="G26" s="5">
        <v>10</v>
      </c>
      <c r="H26" s="13">
        <f>VLOOKUP(F26,'[1]MYSORE DEEP PERFUMEMARY'!$C$3:$D$144,2,FALSE)</f>
        <v>127</v>
      </c>
      <c r="I26" s="13">
        <f t="shared" si="0"/>
        <v>20</v>
      </c>
      <c r="J26" s="13">
        <f>VLOOKUP(F26,'[1]MYSORE DEEP PERFUMEMARY'!$C$3:$E$141,3,FALSE)</f>
        <v>0</v>
      </c>
      <c r="K26" s="13">
        <v>30</v>
      </c>
      <c r="L26" s="13">
        <f t="shared" si="1"/>
        <v>1320</v>
      </c>
    </row>
    <row r="27" spans="1:12" s="3" customFormat="1" ht="15" customHeight="1" x14ac:dyDescent="0.25">
      <c r="A27" s="12">
        <v>24</v>
      </c>
      <c r="B27" s="5" t="s">
        <v>113</v>
      </c>
      <c r="C27" s="5" t="s">
        <v>116</v>
      </c>
      <c r="D27" s="5" t="s">
        <v>117</v>
      </c>
      <c r="E27" s="5" t="s">
        <v>15</v>
      </c>
      <c r="F27" s="5" t="s">
        <v>24</v>
      </c>
      <c r="G27" s="5">
        <v>5</v>
      </c>
      <c r="H27" s="13">
        <f>VLOOKUP(F27,'[1]MYSORE DEEP PERFUMEMARY'!$C$3:$D$144,2,FALSE)</f>
        <v>97</v>
      </c>
      <c r="I27" s="13">
        <f t="shared" si="0"/>
        <v>10</v>
      </c>
      <c r="J27" s="13">
        <f>VLOOKUP(F27,'[1]MYSORE DEEP PERFUMEMARY'!$C$3:$E$141,3,FALSE)</f>
        <v>0</v>
      </c>
      <c r="K27" s="13">
        <v>30</v>
      </c>
      <c r="L27" s="13">
        <f t="shared" si="1"/>
        <v>525</v>
      </c>
    </row>
    <row r="28" spans="1:12" s="3" customFormat="1" ht="15" customHeight="1" x14ac:dyDescent="0.25">
      <c r="A28" s="12">
        <v>25</v>
      </c>
      <c r="B28" s="5" t="s">
        <v>113</v>
      </c>
      <c r="C28" s="5" t="s">
        <v>118</v>
      </c>
      <c r="D28" s="5" t="s">
        <v>119</v>
      </c>
      <c r="E28" s="5" t="s">
        <v>15</v>
      </c>
      <c r="F28" s="5" t="s">
        <v>46</v>
      </c>
      <c r="G28" s="5">
        <v>16</v>
      </c>
      <c r="H28" s="13">
        <f>VLOOKUP(F28,'[1]MYSORE DEEP PERFUMEMARY'!$C$3:$D$144,2,FALSE)</f>
        <v>143</v>
      </c>
      <c r="I28" s="13">
        <f t="shared" si="0"/>
        <v>32</v>
      </c>
      <c r="J28" s="13">
        <f>VLOOKUP(F28,'[1]MYSORE DEEP PERFUMEMARY'!$C$3:$E$141,3,FALSE)</f>
        <v>0</v>
      </c>
      <c r="K28" s="13">
        <v>30</v>
      </c>
      <c r="L28" s="13">
        <f t="shared" si="1"/>
        <v>2350</v>
      </c>
    </row>
    <row r="29" spans="1:12" s="3" customFormat="1" ht="15" customHeight="1" x14ac:dyDescent="0.25">
      <c r="A29" s="12">
        <v>26</v>
      </c>
      <c r="B29" s="5" t="s">
        <v>120</v>
      </c>
      <c r="C29" s="5" t="s">
        <v>121</v>
      </c>
      <c r="D29" s="5" t="s">
        <v>122</v>
      </c>
      <c r="E29" s="5" t="s">
        <v>15</v>
      </c>
      <c r="F29" s="5" t="s">
        <v>17</v>
      </c>
      <c r="G29" s="5">
        <v>17</v>
      </c>
      <c r="H29" s="13">
        <f>VLOOKUP(F29,'[1]MYSORE DEEP PERFUMEMARY'!$C$3:$D$144,2,FALSE)</f>
        <v>121</v>
      </c>
      <c r="I29" s="13">
        <f t="shared" si="0"/>
        <v>34</v>
      </c>
      <c r="J29" s="13">
        <f>VLOOKUP(F29,'[1]MYSORE DEEP PERFUMEMARY'!$C$3:$E$141,3,FALSE)</f>
        <v>0</v>
      </c>
      <c r="K29" s="13">
        <v>30</v>
      </c>
      <c r="L29" s="13">
        <f t="shared" si="1"/>
        <v>2121</v>
      </c>
    </row>
    <row r="30" spans="1:12" s="3" customFormat="1" ht="15" customHeight="1" x14ac:dyDescent="0.25">
      <c r="A30" s="12">
        <v>27</v>
      </c>
      <c r="B30" s="5" t="s">
        <v>120</v>
      </c>
      <c r="C30" s="5" t="s">
        <v>123</v>
      </c>
      <c r="D30" s="5" t="s">
        <v>124</v>
      </c>
      <c r="E30" s="5" t="s">
        <v>15</v>
      </c>
      <c r="F30" s="5" t="s">
        <v>24</v>
      </c>
      <c r="G30" s="5">
        <v>18</v>
      </c>
      <c r="H30" s="13">
        <f>VLOOKUP(F30,'[1]MYSORE DEEP PERFUMEMARY'!$C$3:$D$144,2,FALSE)</f>
        <v>97</v>
      </c>
      <c r="I30" s="13">
        <f t="shared" si="0"/>
        <v>36</v>
      </c>
      <c r="J30" s="13">
        <f>VLOOKUP(F30,'[1]MYSORE DEEP PERFUMEMARY'!$C$3:$E$141,3,FALSE)</f>
        <v>0</v>
      </c>
      <c r="K30" s="13">
        <v>30</v>
      </c>
      <c r="L30" s="13">
        <f t="shared" si="1"/>
        <v>1812</v>
      </c>
    </row>
    <row r="31" spans="1:12" s="3" customFormat="1" ht="15" customHeight="1" x14ac:dyDescent="0.25">
      <c r="A31" s="12">
        <v>28</v>
      </c>
      <c r="B31" s="5" t="s">
        <v>125</v>
      </c>
      <c r="C31" s="5" t="s">
        <v>126</v>
      </c>
      <c r="D31" s="5" t="s">
        <v>127</v>
      </c>
      <c r="E31" s="5" t="s">
        <v>15</v>
      </c>
      <c r="F31" s="5" t="s">
        <v>34</v>
      </c>
      <c r="G31" s="5">
        <v>14</v>
      </c>
      <c r="H31" s="13">
        <f>VLOOKUP(F31,'[1]MYSORE DEEP PERFUMEMARY'!$C$3:$D$144,2,FALSE)</f>
        <v>193</v>
      </c>
      <c r="I31" s="13">
        <f t="shared" si="0"/>
        <v>28</v>
      </c>
      <c r="J31" s="13">
        <v>0</v>
      </c>
      <c r="K31" s="13">
        <v>30</v>
      </c>
      <c r="L31" s="13">
        <f t="shared" si="1"/>
        <v>2760</v>
      </c>
    </row>
    <row r="32" spans="1:12" s="3" customFormat="1" ht="15" customHeight="1" x14ac:dyDescent="0.25">
      <c r="A32" s="12">
        <v>29</v>
      </c>
      <c r="B32" s="5" t="s">
        <v>125</v>
      </c>
      <c r="C32" s="5" t="s">
        <v>128</v>
      </c>
      <c r="D32" s="5" t="s">
        <v>129</v>
      </c>
      <c r="E32" s="5" t="s">
        <v>15</v>
      </c>
      <c r="F32" s="5" t="s">
        <v>28</v>
      </c>
      <c r="G32" s="5">
        <v>12</v>
      </c>
      <c r="H32" s="13">
        <f>VLOOKUP(F32,'[1]MYSORE DEEP PERFUMEMARY'!$C$3:$D$144,2,FALSE)</f>
        <v>105</v>
      </c>
      <c r="I32" s="13">
        <f t="shared" si="0"/>
        <v>24</v>
      </c>
      <c r="J32" s="13">
        <f>VLOOKUP(F32,'[1]MYSORE DEEP PERFUMEMARY'!$C$3:$E$141,3,FALSE)</f>
        <v>0</v>
      </c>
      <c r="K32" s="13">
        <v>30</v>
      </c>
      <c r="L32" s="13">
        <f t="shared" si="1"/>
        <v>1314</v>
      </c>
    </row>
    <row r="33" spans="1:12" s="3" customFormat="1" ht="15" customHeight="1" x14ac:dyDescent="0.25">
      <c r="A33" s="12">
        <v>30</v>
      </c>
      <c r="B33" s="5" t="s">
        <v>125</v>
      </c>
      <c r="C33" s="5" t="s">
        <v>130</v>
      </c>
      <c r="D33" s="5" t="s">
        <v>131</v>
      </c>
      <c r="E33" s="5" t="s">
        <v>15</v>
      </c>
      <c r="F33" s="5" t="s">
        <v>22</v>
      </c>
      <c r="G33" s="5">
        <v>16</v>
      </c>
      <c r="H33" s="13">
        <f>VLOOKUP(F33,'[1]MYSORE DEEP PERFUMEMARY'!$C$3:$D$144,2,FALSE)</f>
        <v>110</v>
      </c>
      <c r="I33" s="13">
        <f t="shared" si="0"/>
        <v>32</v>
      </c>
      <c r="J33" s="13">
        <f>VLOOKUP(F33,'[1]MYSORE DEEP PERFUMEMARY'!$C$3:$E$141,3,FALSE)</f>
        <v>0</v>
      </c>
      <c r="K33" s="13">
        <v>30</v>
      </c>
      <c r="L33" s="13">
        <f t="shared" si="1"/>
        <v>1822</v>
      </c>
    </row>
    <row r="34" spans="1:12" s="3" customFormat="1" ht="15" customHeight="1" x14ac:dyDescent="0.25">
      <c r="A34" s="12">
        <v>31</v>
      </c>
      <c r="B34" s="5" t="s">
        <v>132</v>
      </c>
      <c r="C34" s="5" t="s">
        <v>133</v>
      </c>
      <c r="D34" s="5" t="s">
        <v>134</v>
      </c>
      <c r="E34" s="5" t="s">
        <v>15</v>
      </c>
      <c r="F34" s="5" t="s">
        <v>28</v>
      </c>
      <c r="G34" s="5">
        <v>1</v>
      </c>
      <c r="H34" s="13">
        <f>VLOOKUP(F34,'[1]MYSORE DEEP PERFUMEMARY'!$C$3:$D$144,2,FALSE)</f>
        <v>105</v>
      </c>
      <c r="I34" s="13">
        <f t="shared" si="0"/>
        <v>2</v>
      </c>
      <c r="J34" s="13">
        <f>VLOOKUP(F34,'[1]MYSORE DEEP PERFUMEMARY'!$C$3:$E$141,3,FALSE)</f>
        <v>0</v>
      </c>
      <c r="K34" s="13">
        <v>30</v>
      </c>
      <c r="L34" s="13">
        <f t="shared" si="1"/>
        <v>137</v>
      </c>
    </row>
    <row r="35" spans="1:12" s="3" customFormat="1" ht="15" customHeight="1" x14ac:dyDescent="0.25">
      <c r="A35" s="12">
        <v>32</v>
      </c>
      <c r="B35" s="5" t="s">
        <v>132</v>
      </c>
      <c r="C35" s="5" t="s">
        <v>135</v>
      </c>
      <c r="D35" s="5" t="s">
        <v>136</v>
      </c>
      <c r="E35" s="5" t="s">
        <v>15</v>
      </c>
      <c r="F35" s="5" t="s">
        <v>14</v>
      </c>
      <c r="G35" s="5">
        <v>15</v>
      </c>
      <c r="H35" s="13">
        <f>VLOOKUP(F35,'[1]MYSORE DEEP PERFUMEMARY'!$C$3:$D$144,2,FALSE)</f>
        <v>110</v>
      </c>
      <c r="I35" s="13">
        <f t="shared" si="0"/>
        <v>30</v>
      </c>
      <c r="J35" s="13">
        <f>VLOOKUP(F35,'[1]MYSORE DEEP PERFUMEMARY'!$C$3:$E$141,3,FALSE)</f>
        <v>0</v>
      </c>
      <c r="K35" s="13">
        <v>30</v>
      </c>
      <c r="L35" s="13">
        <f t="shared" si="1"/>
        <v>1710</v>
      </c>
    </row>
    <row r="36" spans="1:12" s="3" customFormat="1" ht="15" customHeight="1" x14ac:dyDescent="0.25">
      <c r="A36" s="12">
        <v>33</v>
      </c>
      <c r="B36" s="5" t="s">
        <v>137</v>
      </c>
      <c r="C36" s="5" t="s">
        <v>138</v>
      </c>
      <c r="D36" s="5" t="s">
        <v>139</v>
      </c>
      <c r="E36" s="5" t="s">
        <v>15</v>
      </c>
      <c r="F36" s="5" t="s">
        <v>19</v>
      </c>
      <c r="G36" s="5">
        <v>11</v>
      </c>
      <c r="H36" s="13">
        <f>VLOOKUP(F36,'[1]MYSORE DEEP PERFUMEMARY'!$C$3:$D$144,2,FALSE)</f>
        <v>105</v>
      </c>
      <c r="I36" s="13">
        <f t="shared" ref="I36:I60" si="2">G36*2</f>
        <v>22</v>
      </c>
      <c r="J36" s="13">
        <f>VLOOKUP(F36,'[1]MYSORE DEEP PERFUMEMARY'!$C$3:$E$141,3,FALSE)</f>
        <v>0</v>
      </c>
      <c r="K36" s="13">
        <v>30</v>
      </c>
      <c r="L36" s="13">
        <f t="shared" ref="L36:L60" si="3">G36*H36+I36+J36+K36</f>
        <v>1207</v>
      </c>
    </row>
    <row r="37" spans="1:12" s="3" customFormat="1" ht="15" customHeight="1" x14ac:dyDescent="0.25">
      <c r="A37" s="12">
        <v>34</v>
      </c>
      <c r="B37" s="5" t="s">
        <v>140</v>
      </c>
      <c r="C37" s="5" t="s">
        <v>141</v>
      </c>
      <c r="D37" s="5" t="s">
        <v>142</v>
      </c>
      <c r="E37" s="5" t="s">
        <v>15</v>
      </c>
      <c r="F37" s="5" t="s">
        <v>24</v>
      </c>
      <c r="G37" s="5">
        <v>14</v>
      </c>
      <c r="H37" s="13">
        <f>VLOOKUP(F37,'[1]MYSORE DEEP PERFUMEMARY'!$C$3:$D$144,2,FALSE)</f>
        <v>97</v>
      </c>
      <c r="I37" s="13">
        <f t="shared" si="2"/>
        <v>28</v>
      </c>
      <c r="J37" s="13">
        <f>VLOOKUP(F37,'[1]MYSORE DEEP PERFUMEMARY'!$C$3:$E$141,3,FALSE)</f>
        <v>0</v>
      </c>
      <c r="K37" s="13">
        <v>30</v>
      </c>
      <c r="L37" s="13">
        <f t="shared" si="3"/>
        <v>1416</v>
      </c>
    </row>
    <row r="38" spans="1:12" s="3" customFormat="1" ht="15" customHeight="1" x14ac:dyDescent="0.25">
      <c r="A38" s="12">
        <v>35</v>
      </c>
      <c r="B38" s="5" t="s">
        <v>143</v>
      </c>
      <c r="C38" s="5" t="s">
        <v>144</v>
      </c>
      <c r="D38" s="5" t="s">
        <v>55</v>
      </c>
      <c r="E38" s="5" t="s">
        <v>15</v>
      </c>
      <c r="F38" s="5" t="s">
        <v>145</v>
      </c>
      <c r="G38" s="5">
        <v>1</v>
      </c>
      <c r="H38" s="13">
        <f>VLOOKUP(F38,'[1]MYSORE DEEP PERFUMEMARY'!$C$3:$D$144,2,FALSE)</f>
        <v>105</v>
      </c>
      <c r="I38" s="13">
        <f t="shared" si="2"/>
        <v>2</v>
      </c>
      <c r="J38" s="13">
        <f>VLOOKUP(F38,'[1]MYSORE DEEP PERFUMEMARY'!$C$3:$E$141,3,FALSE)</f>
        <v>0</v>
      </c>
      <c r="K38" s="13">
        <v>30</v>
      </c>
      <c r="L38" s="13">
        <f t="shared" si="3"/>
        <v>137</v>
      </c>
    </row>
    <row r="39" spans="1:12" s="3" customFormat="1" ht="15" customHeight="1" x14ac:dyDescent="0.25">
      <c r="A39" s="12">
        <v>36</v>
      </c>
      <c r="B39" s="5" t="s">
        <v>143</v>
      </c>
      <c r="C39" s="5" t="s">
        <v>146</v>
      </c>
      <c r="D39" s="5" t="s">
        <v>41</v>
      </c>
      <c r="E39" s="5" t="s">
        <v>15</v>
      </c>
      <c r="F39" s="5" t="s">
        <v>147</v>
      </c>
      <c r="G39" s="5">
        <v>1</v>
      </c>
      <c r="H39" s="13">
        <f>VLOOKUP(F39,'[1]MYSORE DEEP PERFUMEMARY'!$C$3:$D$144,2,FALSE)</f>
        <v>105</v>
      </c>
      <c r="I39" s="13">
        <f t="shared" si="2"/>
        <v>2</v>
      </c>
      <c r="J39" s="13">
        <f>VLOOKUP(F39,'[1]MYSORE DEEP PERFUMEMARY'!$C$3:$E$141,3,FALSE)</f>
        <v>0</v>
      </c>
      <c r="K39" s="13">
        <v>30</v>
      </c>
      <c r="L39" s="13">
        <f t="shared" si="3"/>
        <v>137</v>
      </c>
    </row>
    <row r="40" spans="1:12" s="3" customFormat="1" ht="15" customHeight="1" x14ac:dyDescent="0.25">
      <c r="A40" s="12">
        <v>37</v>
      </c>
      <c r="B40" s="5" t="s">
        <v>143</v>
      </c>
      <c r="C40" s="5" t="s">
        <v>148</v>
      </c>
      <c r="D40" s="5" t="s">
        <v>149</v>
      </c>
      <c r="E40" s="5" t="s">
        <v>15</v>
      </c>
      <c r="F40" s="5" t="s">
        <v>26</v>
      </c>
      <c r="G40" s="5">
        <v>10</v>
      </c>
      <c r="H40" s="13">
        <f>VLOOKUP(F40,'[1]MYSORE DEEP PERFUMEMARY'!$C$3:$D$144,2,FALSE)</f>
        <v>127</v>
      </c>
      <c r="I40" s="13">
        <f t="shared" si="2"/>
        <v>20</v>
      </c>
      <c r="J40" s="13">
        <f>VLOOKUP(F40,'[1]MYSORE DEEP PERFUMEMARY'!$C$3:$E$141,3,FALSE)</f>
        <v>0</v>
      </c>
      <c r="K40" s="13">
        <v>30</v>
      </c>
      <c r="L40" s="13">
        <f t="shared" si="3"/>
        <v>1320</v>
      </c>
    </row>
    <row r="41" spans="1:12" s="3" customFormat="1" ht="15" customHeight="1" x14ac:dyDescent="0.25">
      <c r="A41" s="12">
        <v>38</v>
      </c>
      <c r="B41" s="5" t="s">
        <v>143</v>
      </c>
      <c r="C41" s="5" t="s">
        <v>150</v>
      </c>
      <c r="D41" s="5" t="s">
        <v>151</v>
      </c>
      <c r="E41" s="5" t="s">
        <v>15</v>
      </c>
      <c r="F41" s="5" t="s">
        <v>52</v>
      </c>
      <c r="G41" s="5">
        <v>10</v>
      </c>
      <c r="H41" s="13">
        <f>VLOOKUP(F41,'[1]MYSORE DEEP PERFUMEMARY'!$C$3:$D$144,2,FALSE)</f>
        <v>127</v>
      </c>
      <c r="I41" s="13">
        <f t="shared" si="2"/>
        <v>20</v>
      </c>
      <c r="J41" s="13">
        <f>VLOOKUP(F41,'[1]MYSORE DEEP PERFUMEMARY'!$C$3:$E$141,3,FALSE)</f>
        <v>0</v>
      </c>
      <c r="K41" s="13">
        <v>30</v>
      </c>
      <c r="L41" s="13">
        <f t="shared" si="3"/>
        <v>1320</v>
      </c>
    </row>
    <row r="42" spans="1:12" s="3" customFormat="1" ht="15" customHeight="1" x14ac:dyDescent="0.25">
      <c r="A42" s="12">
        <v>39</v>
      </c>
      <c r="B42" s="5" t="s">
        <v>143</v>
      </c>
      <c r="C42" s="5" t="s">
        <v>152</v>
      </c>
      <c r="D42" s="5" t="s">
        <v>153</v>
      </c>
      <c r="E42" s="5" t="s">
        <v>15</v>
      </c>
      <c r="F42" s="5" t="s">
        <v>72</v>
      </c>
      <c r="G42" s="5">
        <v>1</v>
      </c>
      <c r="H42" s="13">
        <f>VLOOKUP(F42,'[1]MYSORE DEEP PERFUMEMARY'!$C$3:$D$144,2,FALSE)</f>
        <v>110</v>
      </c>
      <c r="I42" s="13">
        <f t="shared" si="2"/>
        <v>2</v>
      </c>
      <c r="J42" s="13">
        <f>VLOOKUP(F42,'[1]MYSORE DEEP PERFUMEMARY'!$C$3:$E$141,3,FALSE)</f>
        <v>0</v>
      </c>
      <c r="K42" s="13">
        <v>30</v>
      </c>
      <c r="L42" s="13">
        <f t="shared" si="3"/>
        <v>142</v>
      </c>
    </row>
    <row r="43" spans="1:12" s="3" customFormat="1" ht="15" customHeight="1" x14ac:dyDescent="0.25">
      <c r="A43" s="12">
        <v>40</v>
      </c>
      <c r="B43" s="5" t="s">
        <v>154</v>
      </c>
      <c r="C43" s="5" t="s">
        <v>155</v>
      </c>
      <c r="D43" s="5" t="s">
        <v>156</v>
      </c>
      <c r="E43" s="5" t="s">
        <v>15</v>
      </c>
      <c r="F43" s="5" t="s">
        <v>16</v>
      </c>
      <c r="G43" s="5">
        <v>13</v>
      </c>
      <c r="H43" s="13">
        <f>VLOOKUP(F43,'[1]MYSORE DEEP PERFUMEMARY'!$C$3:$D$144,2,FALSE)</f>
        <v>204</v>
      </c>
      <c r="I43" s="13">
        <f t="shared" si="2"/>
        <v>26</v>
      </c>
      <c r="J43" s="13">
        <f>VLOOKUP(F43,'[1]MYSORE DEEP PERFUMEMARY'!$C$3:$E$141,3,FALSE)</f>
        <v>0</v>
      </c>
      <c r="K43" s="13">
        <v>30</v>
      </c>
      <c r="L43" s="13">
        <f t="shared" si="3"/>
        <v>2708</v>
      </c>
    </row>
    <row r="44" spans="1:12" s="3" customFormat="1" ht="15" customHeight="1" x14ac:dyDescent="0.25">
      <c r="A44" s="12">
        <v>41</v>
      </c>
      <c r="B44" s="5" t="s">
        <v>154</v>
      </c>
      <c r="C44" s="5" t="s">
        <v>157</v>
      </c>
      <c r="D44" s="5" t="s">
        <v>158</v>
      </c>
      <c r="E44" s="5" t="s">
        <v>15</v>
      </c>
      <c r="F44" s="5" t="s">
        <v>147</v>
      </c>
      <c r="G44" s="5">
        <v>10</v>
      </c>
      <c r="H44" s="13">
        <f>VLOOKUP(F44,'[1]MYSORE DEEP PERFUMEMARY'!$C$3:$D$144,2,FALSE)</f>
        <v>105</v>
      </c>
      <c r="I44" s="13">
        <f t="shared" si="2"/>
        <v>20</v>
      </c>
      <c r="J44" s="13">
        <f>VLOOKUP(F44,'[1]MYSORE DEEP PERFUMEMARY'!$C$3:$E$141,3,FALSE)</f>
        <v>0</v>
      </c>
      <c r="K44" s="13">
        <v>30</v>
      </c>
      <c r="L44" s="13">
        <f t="shared" si="3"/>
        <v>1100</v>
      </c>
    </row>
    <row r="45" spans="1:12" s="3" customFormat="1" ht="15" customHeight="1" x14ac:dyDescent="0.25">
      <c r="A45" s="12">
        <v>42</v>
      </c>
      <c r="B45" s="5" t="s">
        <v>154</v>
      </c>
      <c r="C45" s="5" t="s">
        <v>159</v>
      </c>
      <c r="D45" s="5" t="s">
        <v>160</v>
      </c>
      <c r="E45" s="5" t="s">
        <v>15</v>
      </c>
      <c r="F45" s="5" t="s">
        <v>145</v>
      </c>
      <c r="G45" s="5">
        <v>9</v>
      </c>
      <c r="H45" s="13">
        <f>VLOOKUP(F45,'[1]MYSORE DEEP PERFUMEMARY'!$C$3:$D$144,2,FALSE)</f>
        <v>105</v>
      </c>
      <c r="I45" s="13">
        <f t="shared" si="2"/>
        <v>18</v>
      </c>
      <c r="J45" s="13">
        <f>VLOOKUP(F45,'[1]MYSORE DEEP PERFUMEMARY'!$C$3:$E$141,3,FALSE)</f>
        <v>0</v>
      </c>
      <c r="K45" s="13">
        <v>30</v>
      </c>
      <c r="L45" s="13">
        <f t="shared" si="3"/>
        <v>993</v>
      </c>
    </row>
    <row r="46" spans="1:12" s="3" customFormat="1" ht="15" customHeight="1" x14ac:dyDescent="0.25">
      <c r="A46" s="12">
        <v>43</v>
      </c>
      <c r="B46" s="5" t="s">
        <v>154</v>
      </c>
      <c r="C46" s="5" t="s">
        <v>161</v>
      </c>
      <c r="D46" s="5" t="s">
        <v>162</v>
      </c>
      <c r="E46" s="5" t="s">
        <v>15</v>
      </c>
      <c r="F46" s="5" t="s">
        <v>17</v>
      </c>
      <c r="G46" s="5">
        <v>8</v>
      </c>
      <c r="H46" s="13">
        <f>VLOOKUP(F46,'[1]MYSORE DEEP PERFUMEMARY'!$C$3:$D$144,2,FALSE)</f>
        <v>121</v>
      </c>
      <c r="I46" s="13">
        <f t="shared" si="2"/>
        <v>16</v>
      </c>
      <c r="J46" s="13">
        <f>VLOOKUP(F46,'[1]MYSORE DEEP PERFUMEMARY'!$C$3:$E$141,3,FALSE)</f>
        <v>0</v>
      </c>
      <c r="K46" s="13">
        <v>30</v>
      </c>
      <c r="L46" s="13">
        <f t="shared" si="3"/>
        <v>1014</v>
      </c>
    </row>
    <row r="47" spans="1:12" s="3" customFormat="1" ht="15" customHeight="1" x14ac:dyDescent="0.25">
      <c r="A47" s="12">
        <v>44</v>
      </c>
      <c r="B47" s="5" t="s">
        <v>154</v>
      </c>
      <c r="C47" s="5" t="s">
        <v>163</v>
      </c>
      <c r="D47" s="5" t="s">
        <v>164</v>
      </c>
      <c r="E47" s="5" t="s">
        <v>15</v>
      </c>
      <c r="F47" s="14" t="s">
        <v>30</v>
      </c>
      <c r="G47" s="5">
        <v>20</v>
      </c>
      <c r="H47" s="13">
        <f>VLOOKUP(F47,'[1]MYSORE DEEP PERFUMEMARY'!$C$3:$D$144,2,FALSE)</f>
        <v>110</v>
      </c>
      <c r="I47" s="13">
        <f t="shared" si="2"/>
        <v>40</v>
      </c>
      <c r="J47" s="13">
        <f>VLOOKUP(F47,'[1]MYSORE DEEP PERFUMEMARY'!$C$3:$E$141,3,FALSE)</f>
        <v>0</v>
      </c>
      <c r="K47" s="13">
        <v>30</v>
      </c>
      <c r="L47" s="13">
        <f t="shared" si="3"/>
        <v>2270</v>
      </c>
    </row>
    <row r="48" spans="1:12" s="3" customFormat="1" ht="15" customHeight="1" x14ac:dyDescent="0.25">
      <c r="A48" s="12">
        <v>45</v>
      </c>
      <c r="B48" s="5" t="s">
        <v>165</v>
      </c>
      <c r="C48" s="5" t="s">
        <v>166</v>
      </c>
      <c r="D48" s="5" t="s">
        <v>167</v>
      </c>
      <c r="E48" s="5" t="s">
        <v>15</v>
      </c>
      <c r="F48" s="5" t="s">
        <v>23</v>
      </c>
      <c r="G48" s="5">
        <v>19</v>
      </c>
      <c r="H48" s="13">
        <f>VLOOKUP(F48,'[1]MYSORE DEEP PERFUMEMARY'!$C$3:$D$144,2,FALSE)</f>
        <v>149</v>
      </c>
      <c r="I48" s="13">
        <f t="shared" si="2"/>
        <v>38</v>
      </c>
      <c r="J48" s="13">
        <f>VLOOKUP(F48,'[1]MYSORE DEEP PERFUMEMARY'!$C$3:$E$141,3,FALSE)</f>
        <v>0</v>
      </c>
      <c r="K48" s="13">
        <v>30</v>
      </c>
      <c r="L48" s="13">
        <f t="shared" si="3"/>
        <v>2899</v>
      </c>
    </row>
    <row r="49" spans="1:12" s="3" customFormat="1" ht="15" customHeight="1" x14ac:dyDescent="0.25">
      <c r="A49" s="12">
        <v>46</v>
      </c>
      <c r="B49" s="5" t="s">
        <v>165</v>
      </c>
      <c r="C49" s="5" t="s">
        <v>168</v>
      </c>
      <c r="D49" s="5" t="s">
        <v>169</v>
      </c>
      <c r="E49" s="5" t="s">
        <v>15</v>
      </c>
      <c r="F49" s="5" t="s">
        <v>21</v>
      </c>
      <c r="G49" s="5">
        <v>16</v>
      </c>
      <c r="H49" s="13">
        <f>VLOOKUP(F49,'[1]MYSORE DEEP PERFUMEMARY'!$C$3:$D$144,2,FALSE)</f>
        <v>140</v>
      </c>
      <c r="I49" s="13">
        <f t="shared" si="2"/>
        <v>32</v>
      </c>
      <c r="J49" s="13">
        <f>VLOOKUP(F49,'[1]MYSORE DEEP PERFUMEMARY'!$C$3:$E$141,3,FALSE)</f>
        <v>0</v>
      </c>
      <c r="K49" s="13">
        <v>30</v>
      </c>
      <c r="L49" s="13">
        <f t="shared" si="3"/>
        <v>2302</v>
      </c>
    </row>
    <row r="50" spans="1:12" s="3" customFormat="1" ht="15" customHeight="1" x14ac:dyDescent="0.25">
      <c r="A50" s="12">
        <v>47</v>
      </c>
      <c r="B50" s="5" t="s">
        <v>165</v>
      </c>
      <c r="C50" s="5" t="s">
        <v>170</v>
      </c>
      <c r="D50" s="5" t="s">
        <v>171</v>
      </c>
      <c r="E50" s="5" t="s">
        <v>15</v>
      </c>
      <c r="F50" s="5" t="s">
        <v>14</v>
      </c>
      <c r="G50" s="5">
        <v>5</v>
      </c>
      <c r="H50" s="13">
        <f>VLOOKUP(F50,'[1]MYSORE DEEP PERFUMEMARY'!$C$3:$D$144,2,FALSE)</f>
        <v>110</v>
      </c>
      <c r="I50" s="13">
        <f t="shared" si="2"/>
        <v>10</v>
      </c>
      <c r="J50" s="13">
        <f>VLOOKUP(F50,'[1]MYSORE DEEP PERFUMEMARY'!$C$3:$E$141,3,FALSE)</f>
        <v>0</v>
      </c>
      <c r="K50" s="13">
        <v>30</v>
      </c>
      <c r="L50" s="13">
        <f t="shared" si="3"/>
        <v>590</v>
      </c>
    </row>
    <row r="51" spans="1:12" s="3" customFormat="1" ht="15" customHeight="1" x14ac:dyDescent="0.25">
      <c r="A51" s="12">
        <v>48</v>
      </c>
      <c r="B51" s="5" t="s">
        <v>172</v>
      </c>
      <c r="C51" s="5" t="s">
        <v>173</v>
      </c>
      <c r="D51" s="5" t="s">
        <v>174</v>
      </c>
      <c r="E51" s="5" t="s">
        <v>15</v>
      </c>
      <c r="F51" s="5" t="s">
        <v>31</v>
      </c>
      <c r="G51" s="5">
        <v>10</v>
      </c>
      <c r="H51" s="13">
        <f>VLOOKUP(F51,'[1]MYSORE DEEP PERFUMEMARY'!$C$3:$D$144,2,FALSE)</f>
        <v>105</v>
      </c>
      <c r="I51" s="13">
        <f t="shared" si="2"/>
        <v>20</v>
      </c>
      <c r="J51" s="13">
        <f>VLOOKUP(F51,'[1]MYSORE DEEP PERFUMEMARY'!$C$3:$E$141,3,FALSE)</f>
        <v>0</v>
      </c>
      <c r="K51" s="13">
        <v>30</v>
      </c>
      <c r="L51" s="13">
        <f t="shared" si="3"/>
        <v>1100</v>
      </c>
    </row>
    <row r="52" spans="1:12" s="3" customFormat="1" ht="15" customHeight="1" x14ac:dyDescent="0.25">
      <c r="A52" s="12">
        <v>49</v>
      </c>
      <c r="B52" s="5" t="s">
        <v>172</v>
      </c>
      <c r="C52" s="5" t="s">
        <v>175</v>
      </c>
      <c r="D52" s="5" t="s">
        <v>176</v>
      </c>
      <c r="E52" s="5" t="s">
        <v>15</v>
      </c>
      <c r="F52" s="5" t="s">
        <v>50</v>
      </c>
      <c r="G52" s="5">
        <v>12</v>
      </c>
      <c r="H52" s="13">
        <f>VLOOKUP(F52,'[1]MYSORE DEEP PERFUMEMARY'!$C$3:$D$144,2,FALSE)</f>
        <v>105</v>
      </c>
      <c r="I52" s="13">
        <f t="shared" si="2"/>
        <v>24</v>
      </c>
      <c r="J52" s="13">
        <f>VLOOKUP(F52,'[1]MYSORE DEEP PERFUMEMARY'!$C$3:$E$141,3,FALSE)</f>
        <v>0</v>
      </c>
      <c r="K52" s="13">
        <v>30</v>
      </c>
      <c r="L52" s="13">
        <f t="shared" si="3"/>
        <v>1314</v>
      </c>
    </row>
    <row r="53" spans="1:12" s="3" customFormat="1" ht="15" customHeight="1" x14ac:dyDescent="0.25">
      <c r="A53" s="12">
        <v>50</v>
      </c>
      <c r="B53" s="5" t="s">
        <v>177</v>
      </c>
      <c r="C53" s="5" t="s">
        <v>178</v>
      </c>
      <c r="D53" s="5" t="s">
        <v>179</v>
      </c>
      <c r="E53" s="5" t="s">
        <v>15</v>
      </c>
      <c r="F53" s="5" t="s">
        <v>29</v>
      </c>
      <c r="G53" s="5">
        <v>13</v>
      </c>
      <c r="H53" s="13">
        <f>VLOOKUP(F53,'[1]MYSORE DEEP PERFUMEMARY'!$C$3:$D$144,2,FALSE)</f>
        <v>99</v>
      </c>
      <c r="I53" s="13">
        <f t="shared" si="2"/>
        <v>26</v>
      </c>
      <c r="J53" s="13">
        <f>VLOOKUP(F53,'[1]MYSORE DEEP PERFUMEMARY'!$C$3:$E$141,3,FALSE)</f>
        <v>0</v>
      </c>
      <c r="K53" s="13">
        <v>30</v>
      </c>
      <c r="L53" s="13">
        <f t="shared" si="3"/>
        <v>1343</v>
      </c>
    </row>
    <row r="54" spans="1:12" s="3" customFormat="1" ht="15" customHeight="1" x14ac:dyDescent="0.25">
      <c r="A54" s="12">
        <v>51</v>
      </c>
      <c r="B54" s="5" t="s">
        <v>177</v>
      </c>
      <c r="C54" s="5" t="s">
        <v>180</v>
      </c>
      <c r="D54" s="5" t="s">
        <v>181</v>
      </c>
      <c r="E54" s="5" t="s">
        <v>15</v>
      </c>
      <c r="F54" s="5" t="s">
        <v>40</v>
      </c>
      <c r="G54" s="5">
        <v>14</v>
      </c>
      <c r="H54" s="13">
        <f>VLOOKUP(F54,'[1]MYSORE DEEP PERFUMEMARY'!$C$3:$D$144,2,FALSE)</f>
        <v>105</v>
      </c>
      <c r="I54" s="13">
        <f t="shared" si="2"/>
        <v>28</v>
      </c>
      <c r="J54" s="13">
        <f>VLOOKUP(F54,'[1]MYSORE DEEP PERFUMEMARY'!$C$3:$E$141,3,FALSE)</f>
        <v>0</v>
      </c>
      <c r="K54" s="13">
        <v>30</v>
      </c>
      <c r="L54" s="13">
        <f t="shared" si="3"/>
        <v>1528</v>
      </c>
    </row>
    <row r="55" spans="1:12" s="3" customFormat="1" ht="15" customHeight="1" x14ac:dyDescent="0.25">
      <c r="A55" s="12">
        <v>52</v>
      </c>
      <c r="B55" s="5" t="s">
        <v>177</v>
      </c>
      <c r="C55" s="5" t="s">
        <v>182</v>
      </c>
      <c r="D55" s="5" t="s">
        <v>183</v>
      </c>
      <c r="E55" s="5" t="s">
        <v>15</v>
      </c>
      <c r="F55" s="5" t="s">
        <v>184</v>
      </c>
      <c r="G55" s="5">
        <v>11</v>
      </c>
      <c r="H55" s="13">
        <f>VLOOKUP(F55,'[1]MYSORE DEEP PERFUMEMARY'!$C$3:$D$144,2,FALSE)</f>
        <v>105</v>
      </c>
      <c r="I55" s="13">
        <f t="shared" si="2"/>
        <v>22</v>
      </c>
      <c r="J55" s="13">
        <f>VLOOKUP(F55,'[1]MYSORE DEEP PERFUMEMARY'!$C$3:$E$141,3,FALSE)</f>
        <v>0</v>
      </c>
      <c r="K55" s="13">
        <v>30</v>
      </c>
      <c r="L55" s="13">
        <f t="shared" si="3"/>
        <v>1207</v>
      </c>
    </row>
    <row r="56" spans="1:12" s="3" customFormat="1" ht="15" customHeight="1" x14ac:dyDescent="0.25">
      <c r="A56" s="12">
        <v>53</v>
      </c>
      <c r="B56" s="5" t="s">
        <v>177</v>
      </c>
      <c r="C56" s="5" t="s">
        <v>185</v>
      </c>
      <c r="D56" s="5" t="s">
        <v>186</v>
      </c>
      <c r="E56" s="5" t="s">
        <v>15</v>
      </c>
      <c r="F56" s="5" t="s">
        <v>51</v>
      </c>
      <c r="G56" s="5">
        <v>11</v>
      </c>
      <c r="H56" s="13">
        <f>VLOOKUP(F56,'[1]MYSORE DEEP PERFUMEMARY'!$C$3:$D$144,2,FALSE)</f>
        <v>105</v>
      </c>
      <c r="I56" s="13">
        <f t="shared" si="2"/>
        <v>22</v>
      </c>
      <c r="J56" s="13">
        <f>VLOOKUP(F56,'[1]MYSORE DEEP PERFUMEMARY'!$C$3:$E$141,3,FALSE)</f>
        <v>0</v>
      </c>
      <c r="K56" s="13">
        <v>30</v>
      </c>
      <c r="L56" s="13">
        <f t="shared" si="3"/>
        <v>1207</v>
      </c>
    </row>
    <row r="57" spans="1:12" s="3" customFormat="1" ht="15" customHeight="1" x14ac:dyDescent="0.25">
      <c r="A57" s="12">
        <v>54</v>
      </c>
      <c r="B57" s="5" t="s">
        <v>177</v>
      </c>
      <c r="C57" s="5" t="s">
        <v>187</v>
      </c>
      <c r="D57" s="5" t="s">
        <v>188</v>
      </c>
      <c r="E57" s="5" t="s">
        <v>15</v>
      </c>
      <c r="F57" s="5" t="s">
        <v>43</v>
      </c>
      <c r="G57" s="5">
        <v>10</v>
      </c>
      <c r="H57" s="13">
        <f>VLOOKUP(F57,'[1]MYSORE DEEP PERFUMEMARY'!$C$3:$D$144,2,FALSE)</f>
        <v>105</v>
      </c>
      <c r="I57" s="13">
        <f t="shared" si="2"/>
        <v>20</v>
      </c>
      <c r="J57" s="13">
        <f>VLOOKUP(F57,'[1]MYSORE DEEP PERFUMEMARY'!$C$3:$E$141,3,FALSE)</f>
        <v>0</v>
      </c>
      <c r="K57" s="13">
        <v>30</v>
      </c>
      <c r="L57" s="13">
        <f t="shared" si="3"/>
        <v>1100</v>
      </c>
    </row>
    <row r="58" spans="1:12" s="3" customFormat="1" ht="15" customHeight="1" x14ac:dyDescent="0.25">
      <c r="A58" s="12">
        <v>55</v>
      </c>
      <c r="B58" s="5" t="s">
        <v>177</v>
      </c>
      <c r="C58" s="5" t="s">
        <v>189</v>
      </c>
      <c r="D58" s="5" t="s">
        <v>190</v>
      </c>
      <c r="E58" s="5" t="s">
        <v>15</v>
      </c>
      <c r="F58" s="5" t="s">
        <v>49</v>
      </c>
      <c r="G58" s="5">
        <v>7</v>
      </c>
      <c r="H58" s="13">
        <f>VLOOKUP(F58,'[1]MYSORE DEEP PERFUMEMARY'!$C$3:$D$144,2,FALSE)</f>
        <v>105</v>
      </c>
      <c r="I58" s="13">
        <f t="shared" si="2"/>
        <v>14</v>
      </c>
      <c r="J58" s="13">
        <f>VLOOKUP(F58,'[1]MYSORE DEEP PERFUMEMARY'!$C$3:$E$141,3,FALSE)</f>
        <v>0</v>
      </c>
      <c r="K58" s="13">
        <v>30</v>
      </c>
      <c r="L58" s="13">
        <f t="shared" si="3"/>
        <v>779</v>
      </c>
    </row>
    <row r="59" spans="1:12" s="3" customFormat="1" ht="15" customHeight="1" x14ac:dyDescent="0.25">
      <c r="A59" s="12">
        <v>56</v>
      </c>
      <c r="B59" s="5" t="s">
        <v>191</v>
      </c>
      <c r="C59" s="5" t="s">
        <v>192</v>
      </c>
      <c r="D59" s="5" t="s">
        <v>193</v>
      </c>
      <c r="E59" s="5" t="s">
        <v>15</v>
      </c>
      <c r="F59" s="5" t="s">
        <v>184</v>
      </c>
      <c r="G59" s="5">
        <v>6</v>
      </c>
      <c r="H59" s="13">
        <f>VLOOKUP(F59,'[1]MYSORE DEEP PERFUMEMARY'!$C$3:$D$144,2,FALSE)</f>
        <v>105</v>
      </c>
      <c r="I59" s="13">
        <f t="shared" si="2"/>
        <v>12</v>
      </c>
      <c r="J59" s="13">
        <f>VLOOKUP(F59,'[1]MYSORE DEEP PERFUMEMARY'!$C$3:$E$141,3,FALSE)</f>
        <v>0</v>
      </c>
      <c r="K59" s="13">
        <v>30</v>
      </c>
      <c r="L59" s="13">
        <f t="shared" si="3"/>
        <v>672</v>
      </c>
    </row>
    <row r="60" spans="1:12" s="3" customFormat="1" ht="15" customHeight="1" x14ac:dyDescent="0.25">
      <c r="A60" s="12">
        <v>57</v>
      </c>
      <c r="B60" s="5" t="s">
        <v>191</v>
      </c>
      <c r="C60" s="5" t="s">
        <v>194</v>
      </c>
      <c r="D60" s="5" t="s">
        <v>195</v>
      </c>
      <c r="E60" s="5" t="s">
        <v>15</v>
      </c>
      <c r="F60" s="5" t="s">
        <v>24</v>
      </c>
      <c r="G60" s="5">
        <v>5</v>
      </c>
      <c r="H60" s="13">
        <f>VLOOKUP(F60,'[1]MYSORE DEEP PERFUMEMARY'!$C$3:$D$144,2,FALSE)</f>
        <v>97</v>
      </c>
      <c r="I60" s="13">
        <f t="shared" si="2"/>
        <v>10</v>
      </c>
      <c r="J60" s="13">
        <f>VLOOKUP(F60,'[1]MYSORE DEEP PERFUMEMARY'!$C$3:$E$141,3,FALSE)</f>
        <v>0</v>
      </c>
      <c r="K60" s="13">
        <v>30</v>
      </c>
      <c r="L60" s="13">
        <f t="shared" si="3"/>
        <v>525</v>
      </c>
    </row>
    <row r="61" spans="1:12" s="3" customFormat="1" ht="15" customHeight="1" x14ac:dyDescent="0.25">
      <c r="A61" s="35" t="s">
        <v>196</v>
      </c>
      <c r="B61" s="36"/>
      <c r="C61" s="36"/>
      <c r="D61" s="36"/>
      <c r="E61" s="36"/>
      <c r="F61" s="36"/>
      <c r="G61" s="36"/>
      <c r="H61" s="36"/>
      <c r="I61" s="36"/>
      <c r="J61" s="36"/>
      <c r="K61" s="37"/>
      <c r="L61" s="15">
        <f>SUM(L4:L60)</f>
        <v>68036</v>
      </c>
    </row>
    <row r="62" spans="1:12" s="3" customFormat="1" ht="15" customHeight="1" x14ac:dyDescent="0.25">
      <c r="A62" s="16"/>
      <c r="B62"/>
      <c r="C62"/>
      <c r="D62"/>
      <c r="E62"/>
      <c r="F62"/>
      <c r="G62" s="4">
        <f>SUM(G4:G60)</f>
        <v>551</v>
      </c>
      <c r="H62" s="17"/>
      <c r="I62" s="17"/>
      <c r="J62" s="17"/>
      <c r="K62" s="17"/>
      <c r="L62" s="17"/>
    </row>
    <row r="63" spans="1:12" s="2" customFormat="1" ht="15" customHeight="1" x14ac:dyDescent="0.25">
      <c r="A63" s="18" t="s">
        <v>3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20"/>
    </row>
    <row r="64" spans="1:12" s="2" customFormat="1" ht="15" customHeight="1" thickBot="1" x14ac:dyDescent="0.3">
      <c r="A64" s="24" t="s">
        <v>64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6"/>
    </row>
    <row r="65" spans="1:12" s="2" customFormat="1" ht="51.75" customHeight="1" thickBot="1" x14ac:dyDescent="0.3">
      <c r="A65" s="21" t="s">
        <v>32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3"/>
    </row>
    <row r="66" spans="1:12" s="2" customFormat="1" x14ac:dyDescent="0.25"/>
  </sheetData>
  <mergeCells count="8">
    <mergeCell ref="A63:L63"/>
    <mergeCell ref="A65:L65"/>
    <mergeCell ref="A64:L64"/>
    <mergeCell ref="A1:G1"/>
    <mergeCell ref="A2:G2"/>
    <mergeCell ref="H1:L1"/>
    <mergeCell ref="H2:L2"/>
    <mergeCell ref="A61:K61"/>
  </mergeCells>
  <pageMargins left="0.28999999999999998" right="0.11811023622047245" top="0.47244094488188981" bottom="0.47" header="0.18" footer="0.16"/>
  <pageSetup paperSize="9" scale="95"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4"/>
  <sheetViews>
    <sheetView workbookViewId="0">
      <selection activeCell="H15" sqref="G15:H16"/>
    </sheetView>
  </sheetViews>
  <sheetFormatPr defaultRowHeight="15" x14ac:dyDescent="0.25"/>
  <cols>
    <col min="2" max="2" width="3" bestFit="1" customWidth="1"/>
    <col min="3" max="3" width="17.5703125" bestFit="1" customWidth="1"/>
    <col min="4" max="4" width="9.7109375" bestFit="1" customWidth="1"/>
    <col min="5" max="5" width="4" bestFit="1" customWidth="1"/>
    <col min="6" max="6" width="22.28515625" bestFit="1" customWidth="1"/>
    <col min="7" max="7" width="10.140625" bestFit="1" customWidth="1"/>
    <col min="8" max="8" width="11" bestFit="1" customWidth="1"/>
    <col min="9" max="9" width="3" bestFit="1" customWidth="1"/>
    <col min="10" max="10" width="6.85546875" bestFit="1" customWidth="1"/>
  </cols>
  <sheetData>
    <row r="3" spans="2:10" x14ac:dyDescent="0.25">
      <c r="B3" s="5">
        <v>12</v>
      </c>
      <c r="C3" s="5" t="s">
        <v>62</v>
      </c>
      <c r="D3" s="5" t="s">
        <v>35</v>
      </c>
      <c r="E3" s="5" t="s">
        <v>42</v>
      </c>
      <c r="F3" s="5" t="s">
        <v>61</v>
      </c>
      <c r="G3" s="5" t="s">
        <v>36</v>
      </c>
      <c r="H3" s="5" t="s">
        <v>60</v>
      </c>
      <c r="I3" s="5">
        <v>3</v>
      </c>
      <c r="J3" s="5" t="s">
        <v>59</v>
      </c>
    </row>
    <row r="4" spans="2:10" x14ac:dyDescent="0.25">
      <c r="B4" s="5">
        <v>16</v>
      </c>
      <c r="C4" s="5" t="s">
        <v>58</v>
      </c>
      <c r="D4" s="5" t="s">
        <v>45</v>
      </c>
      <c r="E4" s="5" t="s">
        <v>44</v>
      </c>
      <c r="F4" s="5" t="s">
        <v>25</v>
      </c>
      <c r="G4" s="5" t="s">
        <v>24</v>
      </c>
      <c r="H4" s="5" t="s">
        <v>57</v>
      </c>
      <c r="I4" s="5">
        <v>10</v>
      </c>
      <c r="J4" s="5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2024-07-12T06:54:01Z</cp:lastPrinted>
  <dcterms:created xsi:type="dcterms:W3CDTF">2022-12-05T07:40:25Z</dcterms:created>
  <dcterms:modified xsi:type="dcterms:W3CDTF">2024-07-13T14:53:44Z</dcterms:modified>
</cp:coreProperties>
</file>