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5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4"/>
</calcChain>
</file>

<file path=xl/sharedStrings.xml><?xml version="1.0" encoding="utf-8"?>
<sst xmlns="http://schemas.openxmlformats.org/spreadsheetml/2006/main" count="171" uniqueCount="93">
  <si>
    <t>INVOICE
ATC LOGISTICS,,8984191006
GST No:21CHVPB1842D2ZQ</t>
  </si>
  <si>
    <t>31/5/2024</t>
  </si>
  <si>
    <t>1058</t>
  </si>
  <si>
    <t>1069</t>
  </si>
  <si>
    <t>09/5/2024</t>
  </si>
  <si>
    <t>658</t>
  </si>
  <si>
    <t>01/5/2024</t>
  </si>
  <si>
    <t>447</t>
  </si>
  <si>
    <t>440</t>
  </si>
  <si>
    <t>23/5/2024</t>
  </si>
  <si>
    <t>841</t>
  </si>
  <si>
    <t>840</t>
  </si>
  <si>
    <t>1016</t>
  </si>
  <si>
    <t>1037</t>
  </si>
  <si>
    <t>29/5/2024</t>
  </si>
  <si>
    <t>971</t>
  </si>
  <si>
    <t>30/5/2024</t>
  </si>
  <si>
    <t>1010</t>
  </si>
  <si>
    <t>1014</t>
  </si>
  <si>
    <t>02/5/2024</t>
  </si>
  <si>
    <t>514</t>
  </si>
  <si>
    <t>953</t>
  </si>
  <si>
    <t>462</t>
  </si>
  <si>
    <t>14/5/2024</t>
  </si>
  <si>
    <t>720</t>
  </si>
  <si>
    <t>718</t>
  </si>
  <si>
    <t>721</t>
  </si>
  <si>
    <t>826</t>
  </si>
  <si>
    <t>525</t>
  </si>
  <si>
    <t>03/5/2024</t>
  </si>
  <si>
    <t>566</t>
  </si>
  <si>
    <t>529</t>
  </si>
  <si>
    <t>482</t>
  </si>
  <si>
    <t>590</t>
  </si>
  <si>
    <t>04/5/2024</t>
  </si>
  <si>
    <t>591</t>
  </si>
  <si>
    <t>28/5/2024</t>
  </si>
  <si>
    <t>941</t>
  </si>
  <si>
    <t>439</t>
  </si>
  <si>
    <t>20/5/2024</t>
  </si>
  <si>
    <t>810</t>
  </si>
  <si>
    <t>787</t>
  </si>
  <si>
    <t>802</t>
  </si>
  <si>
    <t>503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</si>
  <si>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</si>
  <si>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</si>
  <si>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PG/CH/01597</t>
  </si>
  <si>
    <t>PG/CH/01596</t>
  </si>
  <si>
    <t>PG/CH/01016</t>
  </si>
  <si>
    <t>PG/CH/00829</t>
  </si>
  <si>
    <t>PG/CH/00830</t>
  </si>
  <si>
    <t>PG/CH/01359</t>
  </si>
  <si>
    <t>PG/CH/01358</t>
  </si>
  <si>
    <t>PG/CH/01555</t>
  </si>
  <si>
    <t>PG/CH/01554</t>
  </si>
  <si>
    <t>PG/CH/01506</t>
  </si>
  <si>
    <t>PG/CH/01532</t>
  </si>
  <si>
    <t>PG/CH/01531</t>
  </si>
  <si>
    <t>PG/CH/00847</t>
  </si>
  <si>
    <t>PG/CH/01489</t>
  </si>
  <si>
    <t>PG/CH/00846</t>
  </si>
  <si>
    <t>PG/CH/01115</t>
  </si>
  <si>
    <t>PG/CH/01113</t>
  </si>
  <si>
    <t>PG/CH/01114</t>
  </si>
  <si>
    <t>PG/CH/01352</t>
  </si>
  <si>
    <t>PG/CH/00843</t>
  </si>
  <si>
    <t>PG/CH/00896</t>
  </si>
  <si>
    <t>PG/CH/00897</t>
  </si>
  <si>
    <t>PG/CH/00898</t>
  </si>
  <si>
    <t>PG/CH/00894</t>
  </si>
  <si>
    <t>PG/CH/00931</t>
  </si>
  <si>
    <t>PG/CH/01477</t>
  </si>
  <si>
    <t>PG/CH/01460</t>
  </si>
  <si>
    <t>PG/CH/01286</t>
  </si>
  <si>
    <t>PG/CH/01284</t>
  </si>
  <si>
    <t>PG/CH/01285</t>
  </si>
  <si>
    <t>PG/CH/00892</t>
  </si>
  <si>
    <t>SL</t>
  </si>
  <si>
    <t>DATE</t>
  </si>
  <si>
    <t>LR NO</t>
  </si>
  <si>
    <t>FROM</t>
  </si>
  <si>
    <t>TO</t>
  </si>
  <si>
    <t>BARIPADA</t>
  </si>
  <si>
    <t>SUNDERGARH</t>
  </si>
  <si>
    <t>CTC</t>
  </si>
  <si>
    <t>INV NO</t>
  </si>
  <si>
    <t>CASE</t>
  </si>
  <si>
    <t>RATE</t>
  </si>
  <si>
    <t>LR</t>
  </si>
  <si>
    <t>AMOUNT</t>
  </si>
  <si>
    <t xml:space="preserve">CAPITAL AGENCIES
Address: MADHUPATNA,9337228023
GST No:21AAOPA1367L1ZU
</t>
  </si>
  <si>
    <t>(RUPEES FIFTEEN THOUSAND NINE HUNDRED THIRTY TWO ONLY)</t>
  </si>
  <si>
    <t xml:space="preserve">Bill Date:31/05/2024
Bill #:Inv-1053/24-25
Total Amount:15932.00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</si>
</sst>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6</xdr:col>
      <xdr:colOff>123825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3562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BILLL%20APRIL\CAPITAL%20AGENCIES%20AT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5474</v>
          </cell>
          <cell r="G4">
            <v>7</v>
          </cell>
          <cell r="H4">
            <v>40.25</v>
          </cell>
        </row>
        <row r="5">
          <cell r="E5" t="str">
            <v>BARIPADA</v>
          </cell>
          <cell r="F5" t="str">
            <v>5489</v>
          </cell>
          <cell r="G5">
            <v>18</v>
          </cell>
          <cell r="H5">
            <v>40.25</v>
          </cell>
        </row>
        <row r="6">
          <cell r="E6" t="str">
            <v>BARIPADA</v>
          </cell>
          <cell r="F6" t="str">
            <v>5472</v>
          </cell>
          <cell r="G6">
            <v>28</v>
          </cell>
          <cell r="H6">
            <v>40.25</v>
          </cell>
        </row>
        <row r="7">
          <cell r="E7" t="str">
            <v>BARIPADA</v>
          </cell>
          <cell r="F7" t="str">
            <v>5480/2807/2360</v>
          </cell>
          <cell r="G7">
            <v>51</v>
          </cell>
          <cell r="H7">
            <v>40.25</v>
          </cell>
        </row>
        <row r="8">
          <cell r="E8" t="str">
            <v>BARIPADA</v>
          </cell>
          <cell r="F8" t="str">
            <v>1715</v>
          </cell>
          <cell r="G8">
            <v>3</v>
          </cell>
          <cell r="H8">
            <v>40.25</v>
          </cell>
        </row>
        <row r="9">
          <cell r="E9" t="str">
            <v>BARIPADA</v>
          </cell>
          <cell r="F9" t="str">
            <v>1714</v>
          </cell>
          <cell r="G9">
            <v>1</v>
          </cell>
          <cell r="H9">
            <v>40.25</v>
          </cell>
        </row>
        <row r="10">
          <cell r="E10" t="str">
            <v>BARIPADA</v>
          </cell>
          <cell r="F10" t="str">
            <v>5481</v>
          </cell>
          <cell r="G10">
            <v>52</v>
          </cell>
          <cell r="H10">
            <v>40.25</v>
          </cell>
        </row>
        <row r="11">
          <cell r="E11" t="str">
            <v>BARIPADA</v>
          </cell>
          <cell r="F11" t="str">
            <v>5527/2384/1720</v>
          </cell>
          <cell r="G11">
            <v>23</v>
          </cell>
          <cell r="H11">
            <v>40.25</v>
          </cell>
        </row>
        <row r="12">
          <cell r="E12" t="str">
            <v>BARIPADA</v>
          </cell>
          <cell r="F12" t="str">
            <v>2834</v>
          </cell>
          <cell r="G12">
            <v>3</v>
          </cell>
          <cell r="H12">
            <v>40.25</v>
          </cell>
        </row>
        <row r="13">
          <cell r="E13" t="str">
            <v>SUNDERGARH</v>
          </cell>
          <cell r="F13" t="str">
            <v>38</v>
          </cell>
          <cell r="G13">
            <v>1</v>
          </cell>
          <cell r="H13">
            <v>69</v>
          </cell>
        </row>
        <row r="14">
          <cell r="E14" t="str">
            <v>BARIPADA</v>
          </cell>
          <cell r="F14" t="str">
            <v>119/76/67/68</v>
          </cell>
          <cell r="G14">
            <v>21</v>
          </cell>
          <cell r="H14">
            <v>40.25</v>
          </cell>
        </row>
        <row r="15">
          <cell r="E15" t="str">
            <v>BARIPADA</v>
          </cell>
          <cell r="F15" t="str">
            <v>114/73/64/65</v>
          </cell>
          <cell r="G15">
            <v>12</v>
          </cell>
          <cell r="H15">
            <v>40.25</v>
          </cell>
        </row>
        <row r="16">
          <cell r="E16" t="str">
            <v>BARIPADA</v>
          </cell>
          <cell r="F16" t="str">
            <v>110/70/61</v>
          </cell>
          <cell r="G16">
            <v>6</v>
          </cell>
          <cell r="H16">
            <v>40.25</v>
          </cell>
        </row>
        <row r="17">
          <cell r="E17" t="str">
            <v>SUNDERGARH</v>
          </cell>
          <cell r="F17" t="str">
            <v>117/75</v>
          </cell>
          <cell r="G17">
            <v>12</v>
          </cell>
          <cell r="H17">
            <v>69</v>
          </cell>
        </row>
        <row r="18">
          <cell r="E18" t="str">
            <v>BARIPADA</v>
          </cell>
          <cell r="F18" t="str">
            <v>141/86</v>
          </cell>
          <cell r="G18">
            <v>5</v>
          </cell>
          <cell r="H18">
            <v>40.25</v>
          </cell>
        </row>
        <row r="19">
          <cell r="E19" t="str">
            <v>BARIPADA</v>
          </cell>
          <cell r="F19" t="str">
            <v>137</v>
          </cell>
          <cell r="G19">
            <v>4</v>
          </cell>
          <cell r="H19">
            <v>40.25</v>
          </cell>
        </row>
        <row r="20">
          <cell r="E20" t="str">
            <v>BARIPADA</v>
          </cell>
          <cell r="F20" t="str">
            <v>209</v>
          </cell>
          <cell r="G20">
            <v>13</v>
          </cell>
          <cell r="H20">
            <v>40.25</v>
          </cell>
        </row>
        <row r="21">
          <cell r="E21" t="str">
            <v>SUNDERGARH</v>
          </cell>
          <cell r="F21" t="str">
            <v>0218</v>
          </cell>
          <cell r="G21">
            <v>28</v>
          </cell>
          <cell r="H21">
            <v>69</v>
          </cell>
        </row>
        <row r="22">
          <cell r="E22" t="str">
            <v>BARIPADA</v>
          </cell>
          <cell r="F22" t="str">
            <v>0256</v>
          </cell>
          <cell r="G22">
            <v>6</v>
          </cell>
          <cell r="H22">
            <v>40.25</v>
          </cell>
        </row>
        <row r="23">
          <cell r="E23" t="str">
            <v>BARIPADA</v>
          </cell>
          <cell r="F23" t="str">
            <v>252</v>
          </cell>
          <cell r="G23">
            <v>13</v>
          </cell>
          <cell r="H23">
            <v>40.25</v>
          </cell>
        </row>
        <row r="24">
          <cell r="E24" t="str">
            <v>SUNDERGARH</v>
          </cell>
          <cell r="F24" t="str">
            <v>261</v>
          </cell>
          <cell r="G24">
            <v>2</v>
          </cell>
          <cell r="H24">
            <v>69</v>
          </cell>
        </row>
        <row r="25">
          <cell r="E25" t="str">
            <v>SUNDERGARH</v>
          </cell>
          <cell r="F25" t="str">
            <v>289</v>
          </cell>
          <cell r="G25">
            <v>4</v>
          </cell>
          <cell r="H25">
            <v>69</v>
          </cell>
        </row>
        <row r="26">
          <cell r="E26" t="str">
            <v>BARIPADA</v>
          </cell>
          <cell r="F26" t="str">
            <v>290</v>
          </cell>
          <cell r="G26">
            <v>15</v>
          </cell>
          <cell r="H26">
            <v>40.25</v>
          </cell>
        </row>
        <row r="27">
          <cell r="E27" t="str">
            <v>BARIPADA</v>
          </cell>
          <cell r="F27" t="str">
            <v>308</v>
          </cell>
          <cell r="G27">
            <v>9</v>
          </cell>
          <cell r="H27">
            <v>40.25</v>
          </cell>
        </row>
        <row r="28">
          <cell r="E28" t="str">
            <v>BARIPADA</v>
          </cell>
          <cell r="F28" t="str">
            <v>320</v>
          </cell>
          <cell r="G28">
            <v>4</v>
          </cell>
          <cell r="H28">
            <v>40.25</v>
          </cell>
        </row>
        <row r="29">
          <cell r="E29" t="str">
            <v>BARIPADA</v>
          </cell>
          <cell r="F29" t="str">
            <v>294</v>
          </cell>
          <cell r="G29">
            <v>61</v>
          </cell>
          <cell r="H29">
            <v>40.25</v>
          </cell>
        </row>
        <row r="30">
          <cell r="E30" t="str">
            <v>BARIPADA</v>
          </cell>
          <cell r="F30" t="str">
            <v>347/346</v>
          </cell>
          <cell r="G30">
            <v>2</v>
          </cell>
          <cell r="H30">
            <v>40.25</v>
          </cell>
        </row>
        <row r="31">
          <cell r="E31" t="str">
            <v>BARIPADA</v>
          </cell>
          <cell r="F31" t="str">
            <v>345</v>
          </cell>
          <cell r="G31">
            <v>3</v>
          </cell>
          <cell r="H31">
            <v>40.25</v>
          </cell>
        </row>
        <row r="32">
          <cell r="E32" t="str">
            <v>BARIPADA</v>
          </cell>
          <cell r="F32" t="str">
            <v>329</v>
          </cell>
          <cell r="G32">
            <v>1</v>
          </cell>
          <cell r="H32">
            <v>40.25</v>
          </cell>
        </row>
        <row r="33">
          <cell r="E33" t="str">
            <v>SUNDERGARH</v>
          </cell>
          <cell r="F33" t="str">
            <v>227</v>
          </cell>
          <cell r="G33">
            <v>1</v>
          </cell>
          <cell r="H33">
            <v>69</v>
          </cell>
        </row>
        <row r="34">
          <cell r="E34" t="str">
            <v>BARIPADA</v>
          </cell>
          <cell r="F34" t="str">
            <v>343</v>
          </cell>
          <cell r="G34">
            <v>24</v>
          </cell>
          <cell r="H34">
            <v>40.25</v>
          </cell>
        </row>
        <row r="35">
          <cell r="E35" t="str">
            <v>BARIPADA</v>
          </cell>
          <cell r="F35" t="str">
            <v>386</v>
          </cell>
          <cell r="G35">
            <v>6</v>
          </cell>
          <cell r="H35">
            <v>40.25</v>
          </cell>
        </row>
        <row r="36">
          <cell r="E36" t="str">
            <v>SUNDERGARH</v>
          </cell>
          <cell r="F36" t="str">
            <v>415</v>
          </cell>
          <cell r="G36">
            <v>1</v>
          </cell>
          <cell r="H36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6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7.855468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1.5" customHeight="1">
      <c r="A2" s="15" t="s">
        <v>90</v>
      </c>
      <c r="B2" s="16"/>
      <c r="C2" s="16"/>
      <c r="D2" s="16"/>
      <c r="E2" s="16"/>
      <c r="F2" s="16"/>
      <c r="G2" s="17"/>
      <c r="H2" s="18" t="s">
        <v>92</v>
      </c>
      <c r="I2" s="18"/>
      <c r="J2" s="18"/>
    </row>
    <row r="3" spans="1:10" s="3" customFormat="1">
      <c r="A3" s="5" t="s">
        <v>77</v>
      </c>
      <c r="B3" s="5" t="s">
        <v>78</v>
      </c>
      <c r="C3" s="5" t="s">
        <v>79</v>
      </c>
      <c r="D3" s="5" t="s">
        <v>80</v>
      </c>
      <c r="E3" s="5" t="s">
        <v>81</v>
      </c>
      <c r="F3" s="5" t="s">
        <v>85</v>
      </c>
      <c r="G3" s="5" t="s">
        <v>86</v>
      </c>
      <c r="H3" s="6" t="s">
        <v>87</v>
      </c>
      <c r="I3" s="6" t="s">
        <v>88</v>
      </c>
      <c r="J3" s="6" t="s">
        <v>89</v>
      </c>
    </row>
    <row r="4" spans="1:10">
      <c r="A4" s="4">
        <v>1</v>
      </c>
      <c r="B4" s="4" t="s">
        <v>6</v>
      </c>
      <c r="C4" s="4" t="s">
        <v>49</v>
      </c>
      <c r="D4" s="8" t="s">
        <v>84</v>
      </c>
      <c r="E4" s="4" t="s">
        <v>82</v>
      </c>
      <c r="F4" s="4" t="s">
        <v>7</v>
      </c>
      <c r="G4" s="4">
        <v>1</v>
      </c>
      <c r="H4" s="7">
        <f>VLOOKUP(E4,[1]Invoice!$E$4:$H$36,4,FALSE)</f>
        <v>40.25</v>
      </c>
      <c r="I4" s="7">
        <v>25</v>
      </c>
      <c r="J4" s="7">
        <f>G4*H4+I4</f>
        <v>65.25</v>
      </c>
    </row>
    <row r="5" spans="1:10">
      <c r="A5" s="4">
        <v>2</v>
      </c>
      <c r="B5" s="4" t="s">
        <v>6</v>
      </c>
      <c r="C5" s="4" t="s">
        <v>50</v>
      </c>
      <c r="D5" s="8" t="s">
        <v>84</v>
      </c>
      <c r="E5" s="4" t="s">
        <v>83</v>
      </c>
      <c r="F5" s="4" t="s">
        <v>8</v>
      </c>
      <c r="G5" s="4">
        <v>1</v>
      </c>
      <c r="H5" s="7">
        <f>VLOOKUP(E5,[1]Invoice!$E$4:$H$36,4,FALSE)</f>
        <v>69</v>
      </c>
      <c r="I5" s="7">
        <v>25</v>
      </c>
      <c r="J5" s="7">
        <f t="shared" ref="J5:J34" si="0">G5*H5+I5</f>
        <v>94</v>
      </c>
    </row>
    <row r="6" spans="1:10">
      <c r="A6" s="4">
        <v>3</v>
      </c>
      <c r="B6" s="4" t="s">
        <v>19</v>
      </c>
      <c r="C6" s="4" t="s">
        <v>58</v>
      </c>
      <c r="D6" s="8" t="s">
        <v>84</v>
      </c>
      <c r="E6" s="4" t="s">
        <v>82</v>
      </c>
      <c r="F6" s="4" t="s">
        <v>20</v>
      </c>
      <c r="G6" s="4">
        <v>14</v>
      </c>
      <c r="H6" s="7">
        <f>VLOOKUP(E6,[1]Invoice!$E$4:$H$36,4,FALSE)</f>
        <v>40.25</v>
      </c>
      <c r="I6" s="7">
        <v>25</v>
      </c>
      <c r="J6" s="7">
        <f t="shared" si="0"/>
        <v>588.5</v>
      </c>
    </row>
    <row r="7" spans="1:10">
      <c r="A7" s="4">
        <v>4</v>
      </c>
      <c r="B7" s="4" t="s">
        <v>19</v>
      </c>
      <c r="C7" s="4" t="s">
        <v>60</v>
      </c>
      <c r="D7" s="8" t="s">
        <v>84</v>
      </c>
      <c r="E7" s="4" t="s">
        <v>82</v>
      </c>
      <c r="F7" s="4" t="s">
        <v>22</v>
      </c>
      <c r="G7" s="4">
        <v>12</v>
      </c>
      <c r="H7" s="7">
        <f>VLOOKUP(E7,[1]Invoice!$E$4:$H$36,4,FALSE)</f>
        <v>40.25</v>
      </c>
      <c r="I7" s="7">
        <v>25</v>
      </c>
      <c r="J7" s="7">
        <f t="shared" si="0"/>
        <v>508</v>
      </c>
    </row>
    <row r="8" spans="1:10">
      <c r="A8" s="4">
        <v>5</v>
      </c>
      <c r="B8" s="4" t="s">
        <v>19</v>
      </c>
      <c r="C8" s="4" t="s">
        <v>65</v>
      </c>
      <c r="D8" s="8" t="s">
        <v>84</v>
      </c>
      <c r="E8" s="4" t="s">
        <v>83</v>
      </c>
      <c r="F8" s="4" t="s">
        <v>28</v>
      </c>
      <c r="G8" s="4">
        <v>2</v>
      </c>
      <c r="H8" s="7">
        <f>VLOOKUP(E8,[1]Invoice!$E$4:$H$36,4,FALSE)</f>
        <v>69</v>
      </c>
      <c r="I8" s="7">
        <v>25</v>
      </c>
      <c r="J8" s="7">
        <f t="shared" si="0"/>
        <v>163</v>
      </c>
    </row>
    <row r="9" spans="1:10">
      <c r="A9" s="4">
        <v>6</v>
      </c>
      <c r="B9" s="4" t="s">
        <v>29</v>
      </c>
      <c r="C9" s="4" t="s">
        <v>66</v>
      </c>
      <c r="D9" s="8" t="s">
        <v>84</v>
      </c>
      <c r="E9" s="4" t="s">
        <v>82</v>
      </c>
      <c r="F9" s="4" t="s">
        <v>30</v>
      </c>
      <c r="G9" s="4">
        <v>1</v>
      </c>
      <c r="H9" s="7">
        <f>VLOOKUP(E9,[1]Invoice!$E$4:$H$36,4,FALSE)</f>
        <v>40.25</v>
      </c>
      <c r="I9" s="7">
        <v>25</v>
      </c>
      <c r="J9" s="7">
        <f t="shared" si="0"/>
        <v>65.25</v>
      </c>
    </row>
    <row r="10" spans="1:10">
      <c r="A10" s="4">
        <v>7</v>
      </c>
      <c r="B10" s="4" t="s">
        <v>29</v>
      </c>
      <c r="C10" s="4" t="s">
        <v>68</v>
      </c>
      <c r="D10" s="8" t="s">
        <v>84</v>
      </c>
      <c r="E10" s="4" t="s">
        <v>82</v>
      </c>
      <c r="F10" s="4" t="s">
        <v>32</v>
      </c>
      <c r="G10" s="4">
        <v>13</v>
      </c>
      <c r="H10" s="7">
        <f>VLOOKUP(E10,[1]Invoice!$E$4:$H$36,4,FALSE)</f>
        <v>40.25</v>
      </c>
      <c r="I10" s="7">
        <v>25</v>
      </c>
      <c r="J10" s="7">
        <f t="shared" si="0"/>
        <v>548.25</v>
      </c>
    </row>
    <row r="11" spans="1:10">
      <c r="A11" s="4">
        <v>8</v>
      </c>
      <c r="B11" s="4" t="s">
        <v>29</v>
      </c>
      <c r="C11" s="4" t="s">
        <v>69</v>
      </c>
      <c r="D11" s="8" t="s">
        <v>84</v>
      </c>
      <c r="E11" s="4" t="s">
        <v>82</v>
      </c>
      <c r="F11" s="4" t="s">
        <v>33</v>
      </c>
      <c r="G11" s="4">
        <v>18</v>
      </c>
      <c r="H11" s="7">
        <f>VLOOKUP(E11,[1]Invoice!$E$4:$H$36,4,FALSE)</f>
        <v>40.25</v>
      </c>
      <c r="I11" s="7">
        <v>25</v>
      </c>
      <c r="J11" s="7">
        <f t="shared" si="0"/>
        <v>749.5</v>
      </c>
    </row>
    <row r="12" spans="1:10">
      <c r="A12" s="4">
        <v>9</v>
      </c>
      <c r="B12" s="4" t="s">
        <v>29</v>
      </c>
      <c r="C12" s="4" t="s">
        <v>67</v>
      </c>
      <c r="D12" s="8" t="s">
        <v>84</v>
      </c>
      <c r="E12" s="4" t="s">
        <v>82</v>
      </c>
      <c r="F12" s="4" t="s">
        <v>31</v>
      </c>
      <c r="G12" s="4">
        <v>8</v>
      </c>
      <c r="H12" s="7">
        <f>VLOOKUP(E12,[1]Invoice!$E$4:$H$36,4,FALSE)</f>
        <v>40.25</v>
      </c>
      <c r="I12" s="7">
        <v>25</v>
      </c>
      <c r="J12" s="7">
        <f t="shared" si="0"/>
        <v>347</v>
      </c>
    </row>
    <row r="13" spans="1:10">
      <c r="A13" s="4">
        <v>10</v>
      </c>
      <c r="B13" s="4" t="s">
        <v>29</v>
      </c>
      <c r="C13" s="4" t="s">
        <v>76</v>
      </c>
      <c r="D13" s="8" t="s">
        <v>84</v>
      </c>
      <c r="E13" s="4" t="s">
        <v>82</v>
      </c>
      <c r="F13" s="4" t="s">
        <v>43</v>
      </c>
      <c r="G13" s="4">
        <v>28</v>
      </c>
      <c r="H13" s="7">
        <f>VLOOKUP(E13,[1]Invoice!$E$4:$H$36,4,FALSE)</f>
        <v>40.25</v>
      </c>
      <c r="I13" s="7">
        <v>25</v>
      </c>
      <c r="J13" s="7">
        <f t="shared" si="0"/>
        <v>1152</v>
      </c>
    </row>
    <row r="14" spans="1:10">
      <c r="A14" s="4">
        <v>11</v>
      </c>
      <c r="B14" s="4" t="s">
        <v>34</v>
      </c>
      <c r="C14" s="4" t="s">
        <v>70</v>
      </c>
      <c r="D14" s="8" t="s">
        <v>84</v>
      </c>
      <c r="E14" s="4" t="s">
        <v>82</v>
      </c>
      <c r="F14" s="4" t="s">
        <v>35</v>
      </c>
      <c r="G14" s="4">
        <v>13</v>
      </c>
      <c r="H14" s="7">
        <f>VLOOKUP(E14,[1]Invoice!$E$4:$H$36,4,FALSE)</f>
        <v>40.25</v>
      </c>
      <c r="I14" s="7">
        <v>25</v>
      </c>
      <c r="J14" s="7">
        <f t="shared" si="0"/>
        <v>548.25</v>
      </c>
    </row>
    <row r="15" spans="1:10">
      <c r="A15" s="4">
        <v>12</v>
      </c>
      <c r="B15" s="4" t="s">
        <v>4</v>
      </c>
      <c r="C15" s="4" t="s">
        <v>48</v>
      </c>
      <c r="D15" s="8" t="s">
        <v>84</v>
      </c>
      <c r="E15" s="4" t="s">
        <v>82</v>
      </c>
      <c r="F15" s="4" t="s">
        <v>5</v>
      </c>
      <c r="G15" s="4">
        <v>2</v>
      </c>
      <c r="H15" s="7">
        <f>VLOOKUP(E15,[1]Invoice!$E$4:$H$36,4,FALSE)</f>
        <v>40.25</v>
      </c>
      <c r="I15" s="7">
        <v>25</v>
      </c>
      <c r="J15" s="7">
        <f t="shared" si="0"/>
        <v>105.5</v>
      </c>
    </row>
    <row r="16" spans="1:10">
      <c r="A16" s="4">
        <v>13</v>
      </c>
      <c r="B16" s="4" t="s">
        <v>23</v>
      </c>
      <c r="C16" s="4" t="s">
        <v>61</v>
      </c>
      <c r="D16" s="8" t="s">
        <v>84</v>
      </c>
      <c r="E16" s="4" t="s">
        <v>82</v>
      </c>
      <c r="F16" s="4" t="s">
        <v>24</v>
      </c>
      <c r="G16" s="4">
        <v>19</v>
      </c>
      <c r="H16" s="7">
        <f>VLOOKUP(E16,[1]Invoice!$E$4:$H$36,4,FALSE)</f>
        <v>40.25</v>
      </c>
      <c r="I16" s="7">
        <v>25</v>
      </c>
      <c r="J16" s="7">
        <f t="shared" si="0"/>
        <v>789.75</v>
      </c>
    </row>
    <row r="17" spans="1:10">
      <c r="A17" s="4">
        <v>14</v>
      </c>
      <c r="B17" s="4" t="s">
        <v>23</v>
      </c>
      <c r="C17" s="4" t="s">
        <v>62</v>
      </c>
      <c r="D17" s="8" t="s">
        <v>84</v>
      </c>
      <c r="E17" s="4" t="s">
        <v>82</v>
      </c>
      <c r="F17" s="4" t="s">
        <v>25</v>
      </c>
      <c r="G17" s="4">
        <v>8</v>
      </c>
      <c r="H17" s="7">
        <f>VLOOKUP(E17,[1]Invoice!$E$4:$H$36,4,FALSE)</f>
        <v>40.25</v>
      </c>
      <c r="I17" s="7">
        <v>25</v>
      </c>
      <c r="J17" s="7">
        <f t="shared" si="0"/>
        <v>347</v>
      </c>
    </row>
    <row r="18" spans="1:10">
      <c r="A18" s="4">
        <v>15</v>
      </c>
      <c r="B18" s="4" t="s">
        <v>23</v>
      </c>
      <c r="C18" s="4" t="s">
        <v>63</v>
      </c>
      <c r="D18" s="8" t="s">
        <v>84</v>
      </c>
      <c r="E18" s="4" t="s">
        <v>82</v>
      </c>
      <c r="F18" s="4" t="s">
        <v>26</v>
      </c>
      <c r="G18" s="4">
        <v>29</v>
      </c>
      <c r="H18" s="7">
        <f>VLOOKUP(E18,[1]Invoice!$E$4:$H$36,4,FALSE)</f>
        <v>40.25</v>
      </c>
      <c r="I18" s="7">
        <v>25</v>
      </c>
      <c r="J18" s="7">
        <f t="shared" si="0"/>
        <v>1192.25</v>
      </c>
    </row>
    <row r="19" spans="1:10">
      <c r="A19" s="4">
        <v>16</v>
      </c>
      <c r="B19" s="4" t="s">
        <v>39</v>
      </c>
      <c r="C19" s="4" t="s">
        <v>74</v>
      </c>
      <c r="D19" s="8" t="s">
        <v>84</v>
      </c>
      <c r="E19" s="4" t="s">
        <v>82</v>
      </c>
      <c r="F19" s="4" t="s">
        <v>41</v>
      </c>
      <c r="G19" s="4">
        <v>3</v>
      </c>
      <c r="H19" s="7">
        <f>VLOOKUP(E19,[1]Invoice!$E$4:$H$36,4,FALSE)</f>
        <v>40.25</v>
      </c>
      <c r="I19" s="7">
        <v>25</v>
      </c>
      <c r="J19" s="7">
        <f t="shared" si="0"/>
        <v>145.75</v>
      </c>
    </row>
    <row r="20" spans="1:10">
      <c r="A20" s="4">
        <v>17</v>
      </c>
      <c r="B20" s="4" t="s">
        <v>39</v>
      </c>
      <c r="C20" s="4" t="s">
        <v>73</v>
      </c>
      <c r="D20" s="8" t="s">
        <v>84</v>
      </c>
      <c r="E20" s="4" t="s">
        <v>82</v>
      </c>
      <c r="F20" s="4" t="s">
        <v>40</v>
      </c>
      <c r="G20" s="4">
        <v>12</v>
      </c>
      <c r="H20" s="7">
        <f>VLOOKUP(E20,[1]Invoice!$E$4:$H$36,4,FALSE)</f>
        <v>40.25</v>
      </c>
      <c r="I20" s="7">
        <v>25</v>
      </c>
      <c r="J20" s="7">
        <f t="shared" si="0"/>
        <v>508</v>
      </c>
    </row>
    <row r="21" spans="1:10">
      <c r="A21" s="4">
        <v>18</v>
      </c>
      <c r="B21" s="4" t="s">
        <v>39</v>
      </c>
      <c r="C21" s="4" t="s">
        <v>75</v>
      </c>
      <c r="D21" s="8" t="s">
        <v>84</v>
      </c>
      <c r="E21" s="4" t="s">
        <v>82</v>
      </c>
      <c r="F21" s="4" t="s">
        <v>42</v>
      </c>
      <c r="G21" s="4">
        <v>3</v>
      </c>
      <c r="H21" s="7">
        <f>VLOOKUP(E21,[1]Invoice!$E$4:$H$36,4,FALSE)</f>
        <v>40.25</v>
      </c>
      <c r="I21" s="7">
        <v>25</v>
      </c>
      <c r="J21" s="7">
        <f t="shared" si="0"/>
        <v>145.75</v>
      </c>
    </row>
    <row r="22" spans="1:10">
      <c r="A22" s="4">
        <v>19</v>
      </c>
      <c r="B22" s="4" t="s">
        <v>9</v>
      </c>
      <c r="C22" s="4" t="s">
        <v>51</v>
      </c>
      <c r="D22" s="8" t="s">
        <v>84</v>
      </c>
      <c r="E22" s="4" t="s">
        <v>82</v>
      </c>
      <c r="F22" s="4" t="s">
        <v>10</v>
      </c>
      <c r="G22" s="4">
        <v>5</v>
      </c>
      <c r="H22" s="7">
        <f>VLOOKUP(E22,[1]Invoice!$E$4:$H$36,4,FALSE)</f>
        <v>40.25</v>
      </c>
      <c r="I22" s="7">
        <v>25</v>
      </c>
      <c r="J22" s="7">
        <f t="shared" si="0"/>
        <v>226.25</v>
      </c>
    </row>
    <row r="23" spans="1:10">
      <c r="A23" s="4">
        <v>20</v>
      </c>
      <c r="B23" s="4" t="s">
        <v>9</v>
      </c>
      <c r="C23" s="4" t="s">
        <v>52</v>
      </c>
      <c r="D23" s="8" t="s">
        <v>84</v>
      </c>
      <c r="E23" s="4" t="s">
        <v>82</v>
      </c>
      <c r="F23" s="4" t="s">
        <v>11</v>
      </c>
      <c r="G23" s="4">
        <v>2</v>
      </c>
      <c r="H23" s="7">
        <f>VLOOKUP(E23,[1]Invoice!$E$4:$H$36,4,FALSE)</f>
        <v>40.25</v>
      </c>
      <c r="I23" s="7">
        <v>25</v>
      </c>
      <c r="J23" s="7">
        <f t="shared" si="0"/>
        <v>105.5</v>
      </c>
    </row>
    <row r="24" spans="1:10">
      <c r="A24" s="4">
        <v>21</v>
      </c>
      <c r="B24" s="4" t="s">
        <v>9</v>
      </c>
      <c r="C24" s="4" t="s">
        <v>64</v>
      </c>
      <c r="D24" s="8" t="s">
        <v>84</v>
      </c>
      <c r="E24" s="4" t="s">
        <v>83</v>
      </c>
      <c r="F24" s="4" t="s">
        <v>27</v>
      </c>
      <c r="G24" s="4">
        <v>45</v>
      </c>
      <c r="H24" s="7">
        <f>VLOOKUP(E24,[1]Invoice!$E$4:$H$36,4,FALSE)</f>
        <v>69</v>
      </c>
      <c r="I24" s="7">
        <v>25</v>
      </c>
      <c r="J24" s="7">
        <f t="shared" si="0"/>
        <v>3130</v>
      </c>
    </row>
    <row r="25" spans="1:10">
      <c r="A25" s="4">
        <v>22</v>
      </c>
      <c r="B25" s="4" t="s">
        <v>36</v>
      </c>
      <c r="C25" s="4" t="s">
        <v>71</v>
      </c>
      <c r="D25" s="8" t="s">
        <v>84</v>
      </c>
      <c r="E25" s="4" t="s">
        <v>83</v>
      </c>
      <c r="F25" s="4" t="s">
        <v>37</v>
      </c>
      <c r="G25" s="4">
        <v>1</v>
      </c>
      <c r="H25" s="7">
        <f>VLOOKUP(E25,[1]Invoice!$E$4:$H$36,4,FALSE)</f>
        <v>69</v>
      </c>
      <c r="I25" s="7">
        <v>25</v>
      </c>
      <c r="J25" s="7">
        <f t="shared" si="0"/>
        <v>94</v>
      </c>
    </row>
    <row r="26" spans="1:10">
      <c r="A26" s="4">
        <v>23</v>
      </c>
      <c r="B26" s="4" t="s">
        <v>36</v>
      </c>
      <c r="C26" s="4" t="s">
        <v>72</v>
      </c>
      <c r="D26" s="8" t="s">
        <v>84</v>
      </c>
      <c r="E26" s="4" t="s">
        <v>83</v>
      </c>
      <c r="F26" s="4" t="s">
        <v>38</v>
      </c>
      <c r="G26" s="4">
        <v>3</v>
      </c>
      <c r="H26" s="7">
        <f>VLOOKUP(E26,[1]Invoice!$E$4:$H$36,4,FALSE)</f>
        <v>69</v>
      </c>
      <c r="I26" s="7">
        <v>25</v>
      </c>
      <c r="J26" s="7">
        <f t="shared" si="0"/>
        <v>232</v>
      </c>
    </row>
    <row r="27" spans="1:10">
      <c r="A27" s="4">
        <v>24</v>
      </c>
      <c r="B27" s="4" t="s">
        <v>14</v>
      </c>
      <c r="C27" s="4" t="s">
        <v>55</v>
      </c>
      <c r="D27" s="8" t="s">
        <v>84</v>
      </c>
      <c r="E27" s="4" t="s">
        <v>82</v>
      </c>
      <c r="F27" s="4" t="s">
        <v>15</v>
      </c>
      <c r="G27" s="4">
        <v>24</v>
      </c>
      <c r="H27" s="7">
        <f>VLOOKUP(E27,[1]Invoice!$E$4:$H$36,4,FALSE)</f>
        <v>40.25</v>
      </c>
      <c r="I27" s="7">
        <v>25</v>
      </c>
      <c r="J27" s="7">
        <f t="shared" si="0"/>
        <v>991</v>
      </c>
    </row>
    <row r="28" spans="1:10">
      <c r="A28" s="4">
        <v>25</v>
      </c>
      <c r="B28" s="4" t="s">
        <v>14</v>
      </c>
      <c r="C28" s="4" t="s">
        <v>59</v>
      </c>
      <c r="D28" s="8" t="s">
        <v>84</v>
      </c>
      <c r="E28" s="4" t="s">
        <v>83</v>
      </c>
      <c r="F28" s="4" t="s">
        <v>21</v>
      </c>
      <c r="G28" s="4">
        <v>2</v>
      </c>
      <c r="H28" s="7">
        <f>VLOOKUP(E28,[1]Invoice!$E$4:$H$36,4,FALSE)</f>
        <v>69</v>
      </c>
      <c r="I28" s="7">
        <v>25</v>
      </c>
      <c r="J28" s="7">
        <f t="shared" si="0"/>
        <v>163</v>
      </c>
    </row>
    <row r="29" spans="1:10">
      <c r="A29" s="4">
        <v>26</v>
      </c>
      <c r="B29" s="4" t="s">
        <v>16</v>
      </c>
      <c r="C29" s="4" t="s">
        <v>56</v>
      </c>
      <c r="D29" s="8" t="s">
        <v>84</v>
      </c>
      <c r="E29" s="4" t="s">
        <v>82</v>
      </c>
      <c r="F29" s="4" t="s">
        <v>17</v>
      </c>
      <c r="G29" s="4">
        <v>9</v>
      </c>
      <c r="H29" s="7">
        <f>VLOOKUP(E29,[1]Invoice!$E$4:$H$36,4,FALSE)</f>
        <v>40.25</v>
      </c>
      <c r="I29" s="7">
        <v>25</v>
      </c>
      <c r="J29" s="7">
        <f t="shared" si="0"/>
        <v>387.25</v>
      </c>
    </row>
    <row r="30" spans="1:10">
      <c r="A30" s="4">
        <v>27</v>
      </c>
      <c r="B30" s="4" t="s">
        <v>16</v>
      </c>
      <c r="C30" s="4" t="s">
        <v>57</v>
      </c>
      <c r="D30" s="8" t="s">
        <v>84</v>
      </c>
      <c r="E30" s="4" t="s">
        <v>82</v>
      </c>
      <c r="F30" s="4" t="s">
        <v>18</v>
      </c>
      <c r="G30" s="4">
        <v>10</v>
      </c>
      <c r="H30" s="7">
        <f>VLOOKUP(E30,[1]Invoice!$E$4:$H$36,4,FALSE)</f>
        <v>40.25</v>
      </c>
      <c r="I30" s="7">
        <v>25</v>
      </c>
      <c r="J30" s="7">
        <f t="shared" si="0"/>
        <v>427.5</v>
      </c>
    </row>
    <row r="31" spans="1:10">
      <c r="A31" s="4">
        <v>28</v>
      </c>
      <c r="B31" s="4" t="s">
        <v>1</v>
      </c>
      <c r="C31" s="4" t="s">
        <v>46</v>
      </c>
      <c r="D31" s="8" t="s">
        <v>84</v>
      </c>
      <c r="E31" s="4" t="s">
        <v>82</v>
      </c>
      <c r="F31" s="4" t="s">
        <v>2</v>
      </c>
      <c r="G31" s="4">
        <v>17</v>
      </c>
      <c r="H31" s="7">
        <f>VLOOKUP(E31,[1]Invoice!$E$4:$H$36,4,FALSE)</f>
        <v>40.25</v>
      </c>
      <c r="I31" s="7">
        <v>25</v>
      </c>
      <c r="J31" s="7">
        <f t="shared" si="0"/>
        <v>709.25</v>
      </c>
    </row>
    <row r="32" spans="1:10">
      <c r="A32" s="4">
        <v>29</v>
      </c>
      <c r="B32" s="4" t="s">
        <v>1</v>
      </c>
      <c r="C32" s="4" t="s">
        <v>47</v>
      </c>
      <c r="D32" s="8" t="s">
        <v>84</v>
      </c>
      <c r="E32" s="4" t="s">
        <v>82</v>
      </c>
      <c r="F32" s="4" t="s">
        <v>3</v>
      </c>
      <c r="G32" s="4">
        <v>9</v>
      </c>
      <c r="H32" s="7">
        <f>VLOOKUP(E32,[1]Invoice!$E$4:$H$36,4,FALSE)</f>
        <v>40.25</v>
      </c>
      <c r="I32" s="7">
        <v>25</v>
      </c>
      <c r="J32" s="7">
        <f t="shared" si="0"/>
        <v>387.25</v>
      </c>
    </row>
    <row r="33" spans="1:10">
      <c r="A33" s="4">
        <v>30</v>
      </c>
      <c r="B33" s="4" t="s">
        <v>1</v>
      </c>
      <c r="C33" s="4" t="s">
        <v>53</v>
      </c>
      <c r="D33" s="8" t="s">
        <v>84</v>
      </c>
      <c r="E33" s="4" t="s">
        <v>82</v>
      </c>
      <c r="F33" s="4" t="s">
        <v>12</v>
      </c>
      <c r="G33" s="4">
        <v>23</v>
      </c>
      <c r="H33" s="7">
        <f>VLOOKUP(E33,[1]Invoice!$E$4:$H$36,4,FALSE)</f>
        <v>40.25</v>
      </c>
      <c r="I33" s="7">
        <v>25</v>
      </c>
      <c r="J33" s="7">
        <f t="shared" si="0"/>
        <v>950.75</v>
      </c>
    </row>
    <row r="34" spans="1:10">
      <c r="A34" s="4">
        <v>31</v>
      </c>
      <c r="B34" s="4" t="s">
        <v>1</v>
      </c>
      <c r="C34" s="4" t="s">
        <v>54</v>
      </c>
      <c r="D34" s="8" t="s">
        <v>84</v>
      </c>
      <c r="E34" s="4" t="s">
        <v>82</v>
      </c>
      <c r="F34" s="4" t="s">
        <v>13</v>
      </c>
      <c r="G34" s="4">
        <v>1</v>
      </c>
      <c r="H34" s="7">
        <f>VLOOKUP(E34,[1]Invoice!$E$4:$H$36,4,FALSE)</f>
        <v>40.25</v>
      </c>
      <c r="I34" s="7">
        <v>25</v>
      </c>
      <c r="J34" s="7">
        <f t="shared" si="0"/>
        <v>65.25</v>
      </c>
    </row>
    <row r="35" spans="1:10" s="3" customFormat="1">
      <c r="A35" s="9" t="s">
        <v>91</v>
      </c>
      <c r="B35" s="10"/>
      <c r="C35" s="10"/>
      <c r="D35" s="10"/>
      <c r="E35" s="10"/>
      <c r="F35" s="10"/>
      <c r="G35" s="10"/>
      <c r="H35" s="11"/>
      <c r="I35" s="12"/>
      <c r="J35" s="6">
        <f>ROUND(SUM(J4:J34),0)</f>
        <v>15932</v>
      </c>
    </row>
    <row r="36" spans="1:10" s="3" customFormat="1" ht="30" customHeight="1">
      <c r="A36" s="13" t="s">
        <v>44</v>
      </c>
      <c r="B36" s="13"/>
      <c r="C36" s="13"/>
      <c r="D36" s="13"/>
      <c r="E36" s="13"/>
      <c r="F36" s="13"/>
      <c r="G36" s="13"/>
      <c r="H36" s="14"/>
      <c r="I36" s="14"/>
      <c r="J36" s="14"/>
    </row>
    <row r="37" spans="1:10" s="3" customFormat="1" ht="30" customHeight="1">
      <c r="A37" s="13" t="s">
        <v>45</v>
      </c>
      <c r="B37" s="13"/>
      <c r="C37" s="13"/>
      <c r="D37" s="13"/>
      <c r="E37" s="13"/>
      <c r="F37" s="13"/>
      <c r="G37" s="13"/>
      <c r="H37" s="14"/>
      <c r="I37" s="14"/>
      <c r="J37" s="14"/>
    </row>
  </sheetData>
  <sortState ref="B4:J34">
    <sortCondition ref="B3"/>
  </sortState>
  <mergeCells count="7">
    <mergeCell ref="A35:I35"/>
    <mergeCell ref="A36:J36"/>
    <mergeCell ref="A37:J37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2024-06-05T11:32:42Z</dcterms:created>
  <dcterms:modified xsi:type="dcterms:W3CDTF">2024-06-06T06:50:31Z</dcterms:modified>
</cp:coreProperties>
</file>