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23655" windowHeight="8640"/>
  </bookViews>
  <sheets>
    <sheet name="Invoice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Invoice!$H$1:$H$28</definedName>
  </definedNames>
  <calcPr calcId="124519"/>
</workbook>
</file>

<file path=xl/calcChain.xml><?xml version="1.0" encoding="utf-8"?>
<calcChain xmlns="http://schemas.openxmlformats.org/spreadsheetml/2006/main">
  <c r="J26" i="1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4"/>
  <c r="H9" l="1"/>
  <c r="H6"/>
  <c r="H5"/>
  <c r="H25"/>
  <c r="H24"/>
  <c r="H22"/>
  <c r="H15"/>
  <c r="H13"/>
  <c r="H4"/>
  <c r="H8" l="1"/>
  <c r="H10"/>
  <c r="H11"/>
  <c r="H12"/>
  <c r="H14"/>
  <c r="H16"/>
  <c r="H17"/>
  <c r="H18"/>
  <c r="H19"/>
  <c r="H20"/>
  <c r="H21"/>
</calcChain>
</file>

<file path=xl/sharedStrings.xml><?xml version="1.0" encoding="utf-8"?>
<sst xmlns="http://schemas.openxmlformats.org/spreadsheetml/2006/main" count="126" uniqueCount="89">
  <si>
    <t>INVOICE
PRAGATI LOGISTICS,SAMANTA SAHI KHUNTIA LANE,8984191006
GST No:21AGHPB9356M1Z9</t>
  </si>
  <si>
    <t>03/3/2025</t>
  </si>
  <si>
    <t>2002</t>
  </si>
  <si>
    <t>25/3/2025</t>
  </si>
  <si>
    <t>2133</t>
  </si>
  <si>
    <t>26/3/2025</t>
  </si>
  <si>
    <t>2138</t>
  </si>
  <si>
    <t>2135</t>
  </si>
  <si>
    <t>2142</t>
  </si>
  <si>
    <t>27/3/2025</t>
  </si>
  <si>
    <t>2153</t>
  </si>
  <si>
    <t>2154</t>
  </si>
  <si>
    <t>29/3/2025</t>
  </si>
  <si>
    <t>2174</t>
  </si>
  <si>
    <t>2189</t>
  </si>
  <si>
    <t>2179</t>
  </si>
  <si>
    <t>2144</t>
  </si>
  <si>
    <t>20/3/2025</t>
  </si>
  <si>
    <t>2104</t>
  </si>
  <si>
    <t>2188</t>
  </si>
  <si>
    <t>2003</t>
  </si>
  <si>
    <t>2033</t>
  </si>
  <si>
    <t>2019</t>
  </si>
  <si>
    <t>05/3/2025</t>
  </si>
  <si>
    <t>2050</t>
  </si>
  <si>
    <t>2029</t>
  </si>
  <si>
    <t>2025</t>
  </si>
  <si>
    <t>13/3/2025</t>
  </si>
  <si>
    <t>2087</t>
  </si>
  <si>
    <t>18/3/2025</t>
  </si>
  <si>
    <t>2092</t>
  </si>
  <si>
    <t>2103</t>
  </si>
  <si>
    <t>Thanking you for your business.
PRAGATI LOGISTICS</t>
  </si>
  <si>
    <t>BH/12316</t>
  </si>
  <si>
    <t>BH/12317</t>
  </si>
  <si>
    <t>BH/12321</t>
  </si>
  <si>
    <t>BH/12322</t>
  </si>
  <si>
    <t>BH/12400</t>
  </si>
  <si>
    <t>BH/12402</t>
  </si>
  <si>
    <t>BH/12403</t>
  </si>
  <si>
    <t>BH/12642</t>
  </si>
  <si>
    <t>BH/12701</t>
  </si>
  <si>
    <t>BH/12788</t>
  </si>
  <si>
    <t>BH/12787</t>
  </si>
  <si>
    <t>BH/12912</t>
  </si>
  <si>
    <t>BH/12911</t>
  </si>
  <si>
    <t>BH/12938</t>
  </si>
  <si>
    <t>BH/12939</t>
  </si>
  <si>
    <t>BH/12945</t>
  </si>
  <si>
    <t>BH/13002</t>
  </si>
  <si>
    <t>BH/13003</t>
  </si>
  <si>
    <t>BH/13071</t>
  </si>
  <si>
    <t>BH/13068</t>
  </si>
  <si>
    <t>BH/13070</t>
  </si>
  <si>
    <t>BH/13069</t>
  </si>
  <si>
    <t>NUAPATNA</t>
  </si>
  <si>
    <t>PATASUNDARPUR</t>
  </si>
  <si>
    <t>BALIGUDA</t>
  </si>
  <si>
    <t>G UDAYAGIRI</t>
  </si>
  <si>
    <t>KAMAKHYANAGAR</t>
  </si>
  <si>
    <t>charinangal jajpur</t>
  </si>
  <si>
    <t>MANGALPUR</t>
  </si>
  <si>
    <t>PURUSOTTAMPUR</t>
  </si>
  <si>
    <t>SORO</t>
  </si>
  <si>
    <t>BHUBANA</t>
  </si>
  <si>
    <t>NIALI</t>
  </si>
  <si>
    <t>BALIAPAL</t>
  </si>
  <si>
    <t>JALESWAR</t>
  </si>
  <si>
    <t>GHASIPURA</t>
  </si>
  <si>
    <t>AGARPADA</t>
  </si>
  <si>
    <t>SALIPUR</t>
  </si>
  <si>
    <t>TIKABALI</t>
  </si>
  <si>
    <t>JASIPUR</t>
  </si>
  <si>
    <t>FAKIRPUR</t>
  </si>
  <si>
    <t>BBSR</t>
  </si>
  <si>
    <t>Kindly, verify &amp; confirm within 7 days, else GST will be filed by 20th APRIL, 2025. 
GST to be paid by Consignor under Reverse Charge Mechanism(RCM) as per GST.</t>
  </si>
  <si>
    <t>SL</t>
  </si>
  <si>
    <t>DATE</t>
  </si>
  <si>
    <t>LR NO</t>
  </si>
  <si>
    <t>FROM</t>
  </si>
  <si>
    <t>TO</t>
  </si>
  <si>
    <t>INV NO</t>
  </si>
  <si>
    <t>CASE</t>
  </si>
  <si>
    <t>RATE</t>
  </si>
  <si>
    <t>LR</t>
  </si>
  <si>
    <t>AMOUNT</t>
  </si>
  <si>
    <t xml:space="preserve">SARADA ENTERPRISES
Address:PLOT NO-790/2195/3203, CUTTACK ROAD, MAHABIR NAGAR, BHUBANESWAR, KHURDA,7854980995
GST No:21AALHP0920M1Z8
</t>
  </si>
  <si>
    <t>(RUPEES NINE THOUSAND ONE HUNDRED NINETY ONLY)</t>
  </si>
  <si>
    <t xml:space="preserve">Bill Date: 31/03/2025
Bill NO : 39055
Total Amount: 9190.00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</si>
</sst>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0" fillId="0" borderId="1" xfId="0" applyNumberFormat="1" applyBorder="1" applyAlignment="1">
      <alignment wrapText="1"/>
    </xf>
    <xf numFmtId="2" fontId="1" fillId="0" borderId="1" xfId="0" applyNumberFormat="1" applyFont="1" applyBorder="1" applyAlignment="1">
      <alignment horizont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57150</xdr:rowOff>
    </xdr:from>
    <xdr:to>
      <xdr:col>6</xdr:col>
      <xdr:colOff>152400</xdr:colOff>
      <xdr:row>0</xdr:row>
      <xdr:rowOff>1009650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0" y="57150"/>
          <a:ext cx="3629025" cy="952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AID%2021-23/2021-2022/PAID%20BILL%202024/PAID%20BILL%20DECEMBER/SARADA%20ENTERPRIS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AID%2021-23/2021-2022/PAID%20BILL%202025/PAIID%20BILL%20FEBRUARY%2025/SARADA%20ENTERPRIS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AID%2021-23/2021-2022/PAID%20BILL%202025/PAID%20BILL%20JANUARY%2025/SARADA%20ENTERPRISESS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voice"/>
    </sheetNames>
    <sheetDataSet>
      <sheetData sheetId="0">
        <row r="4">
          <cell r="E4" t="str">
            <v>PATTAMUNDAI</v>
          </cell>
          <cell r="F4" t="str">
            <v>1482</v>
          </cell>
          <cell r="G4">
            <v>2</v>
          </cell>
          <cell r="H4">
            <v>73</v>
          </cell>
        </row>
        <row r="5">
          <cell r="E5" t="str">
            <v>BHUBAN</v>
          </cell>
          <cell r="F5" t="str">
            <v>1475</v>
          </cell>
          <cell r="G5">
            <v>6</v>
          </cell>
          <cell r="H5">
            <v>75</v>
          </cell>
        </row>
        <row r="6">
          <cell r="E6" t="str">
            <v>MANGALPUR</v>
          </cell>
          <cell r="F6" t="str">
            <v>1461</v>
          </cell>
          <cell r="G6">
            <v>3</v>
          </cell>
          <cell r="H6">
            <v>80</v>
          </cell>
        </row>
        <row r="7">
          <cell r="E7" t="str">
            <v>SALIPUR</v>
          </cell>
          <cell r="F7" t="str">
            <v>1476</v>
          </cell>
          <cell r="G7">
            <v>2</v>
          </cell>
          <cell r="H7">
            <v>60</v>
          </cell>
        </row>
        <row r="8">
          <cell r="E8" t="str">
            <v>BRAHMAGIRI</v>
          </cell>
          <cell r="F8" t="str">
            <v>1490</v>
          </cell>
          <cell r="G8">
            <v>4</v>
          </cell>
          <cell r="H8">
            <v>60</v>
          </cell>
        </row>
        <row r="9">
          <cell r="E9" t="str">
            <v>PURUSOTTAMPUR</v>
          </cell>
          <cell r="F9" t="str">
            <v>1486</v>
          </cell>
          <cell r="G9">
            <v>3</v>
          </cell>
          <cell r="H9">
            <v>103</v>
          </cell>
        </row>
        <row r="10">
          <cell r="E10" t="str">
            <v>DASPALLA</v>
          </cell>
          <cell r="F10" t="str">
            <v>1494</v>
          </cell>
          <cell r="G10">
            <v>2</v>
          </cell>
          <cell r="H10">
            <v>70</v>
          </cell>
        </row>
        <row r="11">
          <cell r="E11" t="str">
            <v>KAMAKHYANAGAR</v>
          </cell>
          <cell r="F11" t="str">
            <v>1489</v>
          </cell>
          <cell r="G11">
            <v>8</v>
          </cell>
          <cell r="H11">
            <v>68</v>
          </cell>
        </row>
        <row r="12">
          <cell r="E12" t="str">
            <v>SERAGADA</v>
          </cell>
          <cell r="F12" t="str">
            <v>1514</v>
          </cell>
          <cell r="G12">
            <v>4</v>
          </cell>
          <cell r="H12">
            <v>90</v>
          </cell>
        </row>
        <row r="13">
          <cell r="E13" t="str">
            <v>PARADEEP</v>
          </cell>
          <cell r="F13" t="str">
            <v>1517</v>
          </cell>
          <cell r="G13">
            <v>6</v>
          </cell>
          <cell r="H13">
            <v>50</v>
          </cell>
        </row>
        <row r="14">
          <cell r="E14" t="str">
            <v>JALESWAR</v>
          </cell>
          <cell r="F14" t="str">
            <v>1521</v>
          </cell>
          <cell r="G14">
            <v>3</v>
          </cell>
          <cell r="H14">
            <v>110</v>
          </cell>
        </row>
        <row r="15">
          <cell r="E15" t="str">
            <v>PATTAMUNDAI</v>
          </cell>
          <cell r="F15" t="str">
            <v>1540</v>
          </cell>
          <cell r="G15">
            <v>6</v>
          </cell>
          <cell r="H15">
            <v>73</v>
          </cell>
        </row>
        <row r="16">
          <cell r="E16" t="str">
            <v>KUCHINDA</v>
          </cell>
          <cell r="F16" t="str">
            <v>1538</v>
          </cell>
          <cell r="G16">
            <v>3</v>
          </cell>
          <cell r="H16">
            <v>75</v>
          </cell>
        </row>
        <row r="17">
          <cell r="E17" t="str">
            <v>NIALI</v>
          </cell>
          <cell r="F17" t="str">
            <v>1548</v>
          </cell>
          <cell r="G17">
            <v>3</v>
          </cell>
          <cell r="H17">
            <v>60</v>
          </cell>
        </row>
        <row r="18">
          <cell r="E18" t="str">
            <v>GHASIPURA</v>
          </cell>
          <cell r="F18" t="str">
            <v>1572</v>
          </cell>
          <cell r="G18">
            <v>3</v>
          </cell>
          <cell r="H18">
            <v>75</v>
          </cell>
        </row>
        <row r="19">
          <cell r="E19" t="str">
            <v>AGARPADA</v>
          </cell>
          <cell r="F19" t="str">
            <v>1553</v>
          </cell>
          <cell r="G19">
            <v>2</v>
          </cell>
          <cell r="H19">
            <v>80</v>
          </cell>
        </row>
        <row r="20">
          <cell r="E20" t="str">
            <v>BHUBAN</v>
          </cell>
          <cell r="F20" t="str">
            <v>1576</v>
          </cell>
          <cell r="G20">
            <v>2</v>
          </cell>
          <cell r="H20">
            <v>75</v>
          </cell>
        </row>
        <row r="21">
          <cell r="E21" t="str">
            <v>TIKABALI</v>
          </cell>
          <cell r="F21" t="str">
            <v>1583</v>
          </cell>
          <cell r="G21">
            <v>3</v>
          </cell>
          <cell r="H21">
            <v>143</v>
          </cell>
        </row>
        <row r="22">
          <cell r="E22" t="str">
            <v>AGARPADA</v>
          </cell>
          <cell r="F22" t="str">
            <v>1587</v>
          </cell>
          <cell r="G22">
            <v>9</v>
          </cell>
          <cell r="H22">
            <v>80</v>
          </cell>
        </row>
        <row r="23">
          <cell r="E23" t="str">
            <v>SORO</v>
          </cell>
          <cell r="F23" t="str">
            <v>1598</v>
          </cell>
          <cell r="G23">
            <v>7</v>
          </cell>
          <cell r="H23">
            <v>78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voice"/>
    </sheetNames>
    <sheetDataSet>
      <sheetData sheetId="0">
        <row r="4">
          <cell r="E4" t="str">
            <v>NUAPATNA</v>
          </cell>
          <cell r="F4" t="str">
            <v>1815</v>
          </cell>
          <cell r="G4">
            <v>9</v>
          </cell>
          <cell r="H4">
            <v>73</v>
          </cell>
        </row>
        <row r="5">
          <cell r="E5" t="str">
            <v>JASIPUR</v>
          </cell>
          <cell r="F5" t="str">
            <v>1840</v>
          </cell>
          <cell r="G5">
            <v>7</v>
          </cell>
          <cell r="H5">
            <v>88</v>
          </cell>
        </row>
        <row r="6">
          <cell r="E6" t="str">
            <v>KAMAKHYANAGAR</v>
          </cell>
          <cell r="F6" t="str">
            <v>1853</v>
          </cell>
          <cell r="G6">
            <v>9</v>
          </cell>
          <cell r="H6">
            <v>68</v>
          </cell>
        </row>
        <row r="7">
          <cell r="E7" t="str">
            <v>JAJPUR TOWN</v>
          </cell>
          <cell r="F7" t="str">
            <v>1857</v>
          </cell>
          <cell r="G7">
            <v>9</v>
          </cell>
          <cell r="H7">
            <v>50</v>
          </cell>
        </row>
        <row r="8">
          <cell r="E8" t="str">
            <v>PATTAMUNDAI</v>
          </cell>
          <cell r="F8" t="str">
            <v>1865</v>
          </cell>
          <cell r="G8">
            <v>6</v>
          </cell>
          <cell r="H8">
            <v>73</v>
          </cell>
        </row>
        <row r="9">
          <cell r="E9" t="str">
            <v>BHUBAN</v>
          </cell>
          <cell r="F9" t="str">
            <v>1911</v>
          </cell>
          <cell r="G9">
            <v>3</v>
          </cell>
          <cell r="H9">
            <v>75</v>
          </cell>
        </row>
        <row r="10">
          <cell r="E10" t="str">
            <v>NIALI</v>
          </cell>
          <cell r="F10" t="str">
            <v>1916</v>
          </cell>
          <cell r="G10">
            <v>4</v>
          </cell>
          <cell r="H10">
            <v>60</v>
          </cell>
        </row>
        <row r="11">
          <cell r="E11" t="str">
            <v>KUCHINDA</v>
          </cell>
          <cell r="F11" t="str">
            <v>1924</v>
          </cell>
          <cell r="G11">
            <v>2</v>
          </cell>
          <cell r="H11">
            <v>75</v>
          </cell>
        </row>
        <row r="12">
          <cell r="E12" t="str">
            <v>GHASIPURA</v>
          </cell>
          <cell r="F12" t="str">
            <v>1921</v>
          </cell>
          <cell r="G12">
            <v>3</v>
          </cell>
          <cell r="H12">
            <v>75</v>
          </cell>
        </row>
        <row r="13">
          <cell r="E13" t="str">
            <v>SORO</v>
          </cell>
          <cell r="F13" t="str">
            <v>1935</v>
          </cell>
          <cell r="G13">
            <v>7</v>
          </cell>
          <cell r="H13">
            <v>78</v>
          </cell>
        </row>
        <row r="14">
          <cell r="E14" t="str">
            <v>TIKABALI</v>
          </cell>
          <cell r="F14" t="str">
            <v>1961</v>
          </cell>
          <cell r="G14">
            <v>4</v>
          </cell>
          <cell r="H14">
            <v>143</v>
          </cell>
        </row>
        <row r="15">
          <cell r="E15" t="str">
            <v>JALESWAR</v>
          </cell>
          <cell r="F15" t="str">
            <v>1962</v>
          </cell>
          <cell r="G15">
            <v>3</v>
          </cell>
          <cell r="H15">
            <v>110</v>
          </cell>
        </row>
        <row r="16">
          <cell r="E16" t="str">
            <v>AGARPADA</v>
          </cell>
          <cell r="F16" t="str">
            <v>1967</v>
          </cell>
          <cell r="G16">
            <v>9</v>
          </cell>
          <cell r="H16">
            <v>80</v>
          </cell>
        </row>
        <row r="17">
          <cell r="E17" t="str">
            <v>BALIAPAL</v>
          </cell>
          <cell r="F17" t="str">
            <v>1965</v>
          </cell>
          <cell r="G17">
            <v>3</v>
          </cell>
          <cell r="H17">
            <v>78</v>
          </cell>
        </row>
        <row r="18">
          <cell r="E18" t="str">
            <v>FAKIRPADA</v>
          </cell>
          <cell r="F18" t="str">
            <v>1985</v>
          </cell>
          <cell r="G18">
            <v>4</v>
          </cell>
          <cell r="H18">
            <v>73</v>
          </cell>
        </row>
        <row r="19">
          <cell r="E19" t="str">
            <v>BHUBANA</v>
          </cell>
          <cell r="F19" t="str">
            <v>1984</v>
          </cell>
          <cell r="G19">
            <v>4</v>
          </cell>
          <cell r="H19">
            <v>75</v>
          </cell>
        </row>
        <row r="20">
          <cell r="E20" t="str">
            <v>ICHHAPUR</v>
          </cell>
          <cell r="F20" t="str">
            <v>1991</v>
          </cell>
          <cell r="G20">
            <v>5</v>
          </cell>
          <cell r="H20">
            <v>45</v>
          </cell>
        </row>
        <row r="21">
          <cell r="E21" t="str">
            <v>JASIPUR</v>
          </cell>
          <cell r="F21" t="str">
            <v>1989</v>
          </cell>
          <cell r="G21">
            <v>7</v>
          </cell>
          <cell r="H21">
            <v>88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Invoice"/>
    </sheetNames>
    <sheetDataSet>
      <sheetData sheetId="0">
        <row r="4">
          <cell r="E4" t="str">
            <v>PATASUNDARPUR</v>
          </cell>
          <cell r="F4" t="str">
            <v>1635</v>
          </cell>
          <cell r="G4">
            <v>3</v>
          </cell>
          <cell r="H4">
            <v>45</v>
          </cell>
        </row>
        <row r="5">
          <cell r="E5" t="str">
            <v>FAKIRPADA</v>
          </cell>
          <cell r="F5" t="str">
            <v>1628</v>
          </cell>
          <cell r="G5">
            <v>3</v>
          </cell>
          <cell r="H5">
            <v>73</v>
          </cell>
        </row>
        <row r="6">
          <cell r="E6" t="str">
            <v>JASIPUR</v>
          </cell>
          <cell r="F6" t="str">
            <v>1640</v>
          </cell>
          <cell r="G6">
            <v>7</v>
          </cell>
          <cell r="H6">
            <v>88</v>
          </cell>
        </row>
        <row r="7">
          <cell r="E7" t="str">
            <v>MANGALPUR</v>
          </cell>
          <cell r="F7" t="str">
            <v>1663</v>
          </cell>
          <cell r="G7">
            <v>2</v>
          </cell>
          <cell r="H7">
            <v>80</v>
          </cell>
        </row>
        <row r="8">
          <cell r="E8" t="str">
            <v>ICHHAPUR</v>
          </cell>
          <cell r="F8" t="str">
            <v>1670</v>
          </cell>
          <cell r="G8">
            <v>4</v>
          </cell>
          <cell r="H8">
            <v>45</v>
          </cell>
        </row>
        <row r="9">
          <cell r="E9" t="str">
            <v>BHUBAN</v>
          </cell>
          <cell r="F9" t="str">
            <v>1661</v>
          </cell>
          <cell r="G9">
            <v>4</v>
          </cell>
          <cell r="H9">
            <v>75</v>
          </cell>
        </row>
        <row r="10">
          <cell r="E10" t="str">
            <v>NUAPATNA</v>
          </cell>
          <cell r="F10" t="str">
            <v>1657</v>
          </cell>
          <cell r="G10">
            <v>12</v>
          </cell>
          <cell r="H10">
            <v>73</v>
          </cell>
        </row>
        <row r="11">
          <cell r="E11" t="str">
            <v>charinangal jajpur</v>
          </cell>
          <cell r="F11" t="str">
            <v>1664</v>
          </cell>
          <cell r="G11">
            <v>10</v>
          </cell>
          <cell r="H11">
            <v>60</v>
          </cell>
        </row>
        <row r="12">
          <cell r="E12" t="str">
            <v>PATTAMUNDAI</v>
          </cell>
          <cell r="F12" t="str">
            <v>1665</v>
          </cell>
          <cell r="G12">
            <v>6</v>
          </cell>
          <cell r="H12">
            <v>73</v>
          </cell>
        </row>
        <row r="13">
          <cell r="E13" t="str">
            <v>KAMAKHYANAGAR</v>
          </cell>
          <cell r="F13" t="str">
            <v>1672</v>
          </cell>
          <cell r="G13">
            <v>8</v>
          </cell>
          <cell r="H13">
            <v>68</v>
          </cell>
        </row>
        <row r="14">
          <cell r="E14" t="str">
            <v>BALIAPAL</v>
          </cell>
          <cell r="F14" t="str">
            <v>1697</v>
          </cell>
          <cell r="G14">
            <v>3</v>
          </cell>
          <cell r="H14">
            <v>78</v>
          </cell>
        </row>
        <row r="15">
          <cell r="E15" t="str">
            <v>PARADEEP</v>
          </cell>
          <cell r="F15" t="str">
            <v>1713</v>
          </cell>
          <cell r="G15">
            <v>7</v>
          </cell>
          <cell r="H15">
            <v>50</v>
          </cell>
        </row>
        <row r="16">
          <cell r="E16" t="str">
            <v>BHUBAN</v>
          </cell>
          <cell r="F16" t="str">
            <v>1724</v>
          </cell>
          <cell r="G16">
            <v>3</v>
          </cell>
          <cell r="H16">
            <v>75</v>
          </cell>
        </row>
        <row r="17">
          <cell r="E17" t="str">
            <v>NIALI</v>
          </cell>
          <cell r="F17" t="str">
            <v>1730</v>
          </cell>
          <cell r="G17">
            <v>3</v>
          </cell>
          <cell r="H17">
            <v>60</v>
          </cell>
        </row>
        <row r="18">
          <cell r="E18" t="str">
            <v>PURUSOTTAMPUR</v>
          </cell>
          <cell r="F18" t="str">
            <v>1747</v>
          </cell>
          <cell r="G18">
            <v>5</v>
          </cell>
          <cell r="H18">
            <v>103</v>
          </cell>
        </row>
        <row r="19">
          <cell r="E19" t="str">
            <v>PATTAMUNDAI</v>
          </cell>
          <cell r="F19" t="str">
            <v>1754</v>
          </cell>
          <cell r="G19">
            <v>4</v>
          </cell>
          <cell r="H19">
            <v>73</v>
          </cell>
        </row>
        <row r="20">
          <cell r="E20" t="str">
            <v>BALIGUDA</v>
          </cell>
          <cell r="F20" t="str">
            <v>1739</v>
          </cell>
          <cell r="G20">
            <v>3</v>
          </cell>
          <cell r="H20">
            <v>100</v>
          </cell>
        </row>
        <row r="21">
          <cell r="E21" t="str">
            <v>SORO</v>
          </cell>
          <cell r="F21" t="str">
            <v>1767</v>
          </cell>
          <cell r="G21">
            <v>8</v>
          </cell>
          <cell r="H21">
            <v>78</v>
          </cell>
        </row>
        <row r="22">
          <cell r="E22" t="str">
            <v>GHASIPURA</v>
          </cell>
          <cell r="F22" t="str">
            <v>1779</v>
          </cell>
          <cell r="G22">
            <v>4</v>
          </cell>
          <cell r="H22">
            <v>75</v>
          </cell>
        </row>
        <row r="23">
          <cell r="E23" t="str">
            <v>AGARPADA</v>
          </cell>
          <cell r="F23" t="str">
            <v>1782</v>
          </cell>
          <cell r="G23">
            <v>12</v>
          </cell>
          <cell r="H23">
            <v>80</v>
          </cell>
        </row>
        <row r="24">
          <cell r="E24" t="str">
            <v>TIKABALI</v>
          </cell>
          <cell r="F24" t="str">
            <v>1783</v>
          </cell>
          <cell r="G24">
            <v>3</v>
          </cell>
          <cell r="H24">
            <v>143</v>
          </cell>
        </row>
        <row r="25">
          <cell r="E25" t="str">
            <v>BRAHMAGIRI</v>
          </cell>
          <cell r="F25" t="str">
            <v>1798</v>
          </cell>
          <cell r="G25">
            <v>3</v>
          </cell>
          <cell r="H25">
            <v>60</v>
          </cell>
        </row>
        <row r="26">
          <cell r="E26" t="str">
            <v>GARADPUR</v>
          </cell>
          <cell r="F26" t="str">
            <v>1814</v>
          </cell>
          <cell r="G26">
            <v>6</v>
          </cell>
          <cell r="H26">
            <v>70</v>
          </cell>
        </row>
        <row r="27">
          <cell r="E27" t="str">
            <v>FAKIRPADA</v>
          </cell>
          <cell r="F27" t="str">
            <v>1812</v>
          </cell>
          <cell r="G27">
            <v>3</v>
          </cell>
          <cell r="H27">
            <v>73</v>
          </cell>
        </row>
        <row r="28">
          <cell r="E28" t="str">
            <v>BHUBAN</v>
          </cell>
          <cell r="F28" t="str">
            <v>1813</v>
          </cell>
          <cell r="G28">
            <v>3</v>
          </cell>
          <cell r="H28">
            <v>75</v>
          </cell>
        </row>
        <row r="29">
          <cell r="E29" t="str">
            <v>SALIPUR</v>
          </cell>
          <cell r="F29" t="str">
            <v>1810</v>
          </cell>
          <cell r="G29">
            <v>3</v>
          </cell>
          <cell r="H29">
            <v>60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8"/>
  <sheetViews>
    <sheetView tabSelected="1" workbookViewId="0">
      <selection activeCell="N7" sqref="N7"/>
    </sheetView>
  </sheetViews>
  <sheetFormatPr defaultRowHeight="15"/>
  <cols>
    <col min="1" max="1" width="3" style="1" bestFit="1" customWidth="1"/>
    <col min="2" max="2" width="9.7109375" style="1" bestFit="1" customWidth="1"/>
    <col min="3" max="3" width="9.28515625" style="1" bestFit="1" customWidth="1"/>
    <col min="4" max="4" width="6.42578125" style="1" bestFit="1" customWidth="1"/>
    <col min="5" max="5" width="17.85546875" style="1" bestFit="1" customWidth="1"/>
    <col min="6" max="6" width="7.5703125" style="1" bestFit="1" customWidth="1"/>
    <col min="7" max="7" width="5.42578125" style="1" bestFit="1" customWidth="1"/>
    <col min="8" max="8" width="7.5703125" style="2" customWidth="1"/>
    <col min="9" max="9" width="7.28515625" style="2" customWidth="1"/>
    <col min="10" max="10" width="10.42578125" style="2" customWidth="1"/>
    <col min="11" max="11" width="9.140625" style="1" customWidth="1"/>
    <col min="12" max="16384" width="9.140625" style="1"/>
  </cols>
  <sheetData>
    <row r="1" spans="1:10" ht="90" customHeight="1">
      <c r="A1" s="12"/>
      <c r="B1" s="13"/>
      <c r="C1" s="13"/>
      <c r="D1" s="13"/>
      <c r="E1" s="13"/>
      <c r="F1" s="13"/>
      <c r="G1" s="14"/>
      <c r="H1" s="15" t="s">
        <v>0</v>
      </c>
      <c r="I1" s="15"/>
      <c r="J1" s="15"/>
    </row>
    <row r="2" spans="1:10" ht="70.5" customHeight="1">
      <c r="A2" s="12" t="s">
        <v>86</v>
      </c>
      <c r="B2" s="13"/>
      <c r="C2" s="13"/>
      <c r="D2" s="13"/>
      <c r="E2" s="13"/>
      <c r="F2" s="13"/>
      <c r="G2" s="14"/>
      <c r="H2" s="15" t="s">
        <v>88</v>
      </c>
      <c r="I2" s="15"/>
      <c r="J2" s="15"/>
    </row>
    <row r="3" spans="1:10" s="3" customFormat="1">
      <c r="A3" s="5" t="s">
        <v>76</v>
      </c>
      <c r="B3" s="5" t="s">
        <v>77</v>
      </c>
      <c r="C3" s="5" t="s">
        <v>78</v>
      </c>
      <c r="D3" s="5" t="s">
        <v>79</v>
      </c>
      <c r="E3" s="5" t="s">
        <v>80</v>
      </c>
      <c r="F3" s="5" t="s">
        <v>81</v>
      </c>
      <c r="G3" s="5" t="s">
        <v>82</v>
      </c>
      <c r="H3" s="11" t="s">
        <v>83</v>
      </c>
      <c r="I3" s="11" t="s">
        <v>84</v>
      </c>
      <c r="J3" s="11" t="s">
        <v>85</v>
      </c>
    </row>
    <row r="4" spans="1:10">
      <c r="A4" s="4">
        <v>1</v>
      </c>
      <c r="B4" s="4" t="s">
        <v>1</v>
      </c>
      <c r="C4" s="4" t="s">
        <v>33</v>
      </c>
      <c r="D4" s="10" t="s">
        <v>74</v>
      </c>
      <c r="E4" s="4" t="s">
        <v>55</v>
      </c>
      <c r="F4" s="4" t="s">
        <v>2</v>
      </c>
      <c r="G4" s="4">
        <v>11</v>
      </c>
      <c r="H4" s="6">
        <f>VLOOKUP(E4,[2]Invoice!$E$4:$H$21,4,FALSE)</f>
        <v>73</v>
      </c>
      <c r="I4" s="6">
        <v>25</v>
      </c>
      <c r="J4" s="6">
        <f>G4*H4+I4</f>
        <v>828</v>
      </c>
    </row>
    <row r="5" spans="1:10">
      <c r="A5" s="4">
        <v>2</v>
      </c>
      <c r="B5" s="4" t="s">
        <v>1</v>
      </c>
      <c r="C5" s="4" t="s">
        <v>34</v>
      </c>
      <c r="D5" s="10" t="s">
        <v>74</v>
      </c>
      <c r="E5" s="10" t="s">
        <v>56</v>
      </c>
      <c r="F5" s="4" t="s">
        <v>20</v>
      </c>
      <c r="G5" s="4">
        <v>3</v>
      </c>
      <c r="H5" s="6">
        <f>VLOOKUP(E5,[3]Invoice!$E$4:$H$29,4,FALSE)</f>
        <v>45</v>
      </c>
      <c r="I5" s="6">
        <v>25</v>
      </c>
      <c r="J5" s="6">
        <f t="shared" ref="J5:J25" si="0">G5*H5+I5</f>
        <v>160</v>
      </c>
    </row>
    <row r="6" spans="1:10">
      <c r="A6" s="4">
        <v>3</v>
      </c>
      <c r="B6" s="4" t="s">
        <v>1</v>
      </c>
      <c r="C6" s="4" t="s">
        <v>35</v>
      </c>
      <c r="D6" s="10" t="s">
        <v>74</v>
      </c>
      <c r="E6" s="4" t="s">
        <v>57</v>
      </c>
      <c r="F6" s="4" t="s">
        <v>21</v>
      </c>
      <c r="G6" s="4">
        <v>3</v>
      </c>
      <c r="H6" s="6">
        <f>VLOOKUP(E6,[3]Invoice!$E$4:$H$29,4,FALSE)</f>
        <v>100</v>
      </c>
      <c r="I6" s="6">
        <v>25</v>
      </c>
      <c r="J6" s="6">
        <f t="shared" si="0"/>
        <v>325</v>
      </c>
    </row>
    <row r="7" spans="1:10">
      <c r="A7" s="4">
        <v>4</v>
      </c>
      <c r="B7" s="4" t="s">
        <v>1</v>
      </c>
      <c r="C7" s="4" t="s">
        <v>36</v>
      </c>
      <c r="D7" s="10" t="s">
        <v>74</v>
      </c>
      <c r="E7" s="4" t="s">
        <v>58</v>
      </c>
      <c r="F7" s="4" t="s">
        <v>22</v>
      </c>
      <c r="G7" s="4">
        <v>3</v>
      </c>
      <c r="H7" s="6">
        <v>100</v>
      </c>
      <c r="I7" s="6">
        <v>25</v>
      </c>
      <c r="J7" s="6">
        <f t="shared" si="0"/>
        <v>325</v>
      </c>
    </row>
    <row r="8" spans="1:10">
      <c r="A8" s="4">
        <v>5</v>
      </c>
      <c r="B8" s="4" t="s">
        <v>23</v>
      </c>
      <c r="C8" s="4" t="s">
        <v>37</v>
      </c>
      <c r="D8" s="10" t="s">
        <v>74</v>
      </c>
      <c r="E8" s="4" t="s">
        <v>59</v>
      </c>
      <c r="F8" s="4" t="s">
        <v>24</v>
      </c>
      <c r="G8" s="4">
        <v>8</v>
      </c>
      <c r="H8" s="6">
        <f>VLOOKUP(E8,[1]Invoice!$E$4:$H$23,4,FALSE)</f>
        <v>68</v>
      </c>
      <c r="I8" s="6">
        <v>25</v>
      </c>
      <c r="J8" s="6">
        <f t="shared" si="0"/>
        <v>569</v>
      </c>
    </row>
    <row r="9" spans="1:10">
      <c r="A9" s="4">
        <v>6</v>
      </c>
      <c r="B9" s="4" t="s">
        <v>23</v>
      </c>
      <c r="C9" s="4" t="s">
        <v>38</v>
      </c>
      <c r="D9" s="10" t="s">
        <v>74</v>
      </c>
      <c r="E9" s="4" t="s">
        <v>60</v>
      </c>
      <c r="F9" s="4" t="s">
        <v>25</v>
      </c>
      <c r="G9" s="4">
        <v>7</v>
      </c>
      <c r="H9" s="6">
        <f>VLOOKUP(E9,[3]Invoice!$E$4:$H$29,4,FALSE)</f>
        <v>60</v>
      </c>
      <c r="I9" s="6">
        <v>25</v>
      </c>
      <c r="J9" s="6">
        <f t="shared" si="0"/>
        <v>445</v>
      </c>
    </row>
    <row r="10" spans="1:10">
      <c r="A10" s="4">
        <v>7</v>
      </c>
      <c r="B10" s="4" t="s">
        <v>23</v>
      </c>
      <c r="C10" s="4" t="s">
        <v>39</v>
      </c>
      <c r="D10" s="10" t="s">
        <v>74</v>
      </c>
      <c r="E10" s="4" t="s">
        <v>61</v>
      </c>
      <c r="F10" s="4" t="s">
        <v>26</v>
      </c>
      <c r="G10" s="4">
        <v>3</v>
      </c>
      <c r="H10" s="6">
        <f>VLOOKUP(E10,[1]Invoice!$E$4:$H$23,4,FALSE)</f>
        <v>80</v>
      </c>
      <c r="I10" s="6">
        <v>25</v>
      </c>
      <c r="J10" s="6">
        <f t="shared" si="0"/>
        <v>265</v>
      </c>
    </row>
    <row r="11" spans="1:10">
      <c r="A11" s="4">
        <v>8</v>
      </c>
      <c r="B11" s="4" t="s">
        <v>27</v>
      </c>
      <c r="C11" s="4" t="s">
        <v>40</v>
      </c>
      <c r="D11" s="10" t="s">
        <v>74</v>
      </c>
      <c r="E11" s="4" t="s">
        <v>62</v>
      </c>
      <c r="F11" s="4" t="s">
        <v>28</v>
      </c>
      <c r="G11" s="4">
        <v>4</v>
      </c>
      <c r="H11" s="6">
        <f>VLOOKUP(E11,[1]Invoice!$E$4:$H$23,4,FALSE)</f>
        <v>103</v>
      </c>
      <c r="I11" s="6">
        <v>25</v>
      </c>
      <c r="J11" s="6">
        <f t="shared" si="0"/>
        <v>437</v>
      </c>
    </row>
    <row r="12" spans="1:10">
      <c r="A12" s="4">
        <v>9</v>
      </c>
      <c r="B12" s="4" t="s">
        <v>29</v>
      </c>
      <c r="C12" s="4" t="s">
        <v>41</v>
      </c>
      <c r="D12" s="10" t="s">
        <v>74</v>
      </c>
      <c r="E12" s="4" t="s">
        <v>63</v>
      </c>
      <c r="F12" s="4" t="s">
        <v>30</v>
      </c>
      <c r="G12" s="4">
        <v>7</v>
      </c>
      <c r="H12" s="6">
        <f>VLOOKUP(E12,[1]Invoice!$E$4:$H$23,4,FALSE)</f>
        <v>78</v>
      </c>
      <c r="I12" s="6">
        <v>25</v>
      </c>
      <c r="J12" s="6">
        <f t="shared" si="0"/>
        <v>571</v>
      </c>
    </row>
    <row r="13" spans="1:10">
      <c r="A13" s="4">
        <v>10</v>
      </c>
      <c r="B13" s="4" t="s">
        <v>17</v>
      </c>
      <c r="C13" s="4" t="s">
        <v>42</v>
      </c>
      <c r="D13" s="10" t="s">
        <v>74</v>
      </c>
      <c r="E13" s="4" t="s">
        <v>64</v>
      </c>
      <c r="F13" s="4" t="s">
        <v>18</v>
      </c>
      <c r="G13" s="4">
        <v>2</v>
      </c>
      <c r="H13" s="6">
        <f>VLOOKUP(E13,[2]Invoice!$E$4:$H$21,4,FALSE)</f>
        <v>75</v>
      </c>
      <c r="I13" s="6">
        <v>25</v>
      </c>
      <c r="J13" s="6">
        <f t="shared" si="0"/>
        <v>175</v>
      </c>
    </row>
    <row r="14" spans="1:10">
      <c r="A14" s="4">
        <v>11</v>
      </c>
      <c r="B14" s="4" t="s">
        <v>17</v>
      </c>
      <c r="C14" s="4" t="s">
        <v>43</v>
      </c>
      <c r="D14" s="10" t="s">
        <v>74</v>
      </c>
      <c r="E14" s="4" t="s">
        <v>65</v>
      </c>
      <c r="F14" s="4" t="s">
        <v>31</v>
      </c>
      <c r="G14" s="4">
        <v>4</v>
      </c>
      <c r="H14" s="6">
        <f>VLOOKUP(E14,[1]Invoice!$E$4:$H$23,4,FALSE)</f>
        <v>60</v>
      </c>
      <c r="I14" s="6">
        <v>25</v>
      </c>
      <c r="J14" s="6">
        <f t="shared" si="0"/>
        <v>265</v>
      </c>
    </row>
    <row r="15" spans="1:10">
      <c r="A15" s="4">
        <v>12</v>
      </c>
      <c r="B15" s="4" t="s">
        <v>3</v>
      </c>
      <c r="C15" s="4" t="s">
        <v>44</v>
      </c>
      <c r="D15" s="10" t="s">
        <v>74</v>
      </c>
      <c r="E15" s="4" t="s">
        <v>66</v>
      </c>
      <c r="F15" s="4" t="s">
        <v>4</v>
      </c>
      <c r="G15" s="4">
        <v>2</v>
      </c>
      <c r="H15" s="6">
        <f>VLOOKUP(E15,[2]Invoice!$E$4:$H$21,4,FALSE)</f>
        <v>78</v>
      </c>
      <c r="I15" s="6">
        <v>25</v>
      </c>
      <c r="J15" s="6">
        <f t="shared" si="0"/>
        <v>181</v>
      </c>
    </row>
    <row r="16" spans="1:10">
      <c r="A16" s="4">
        <v>13</v>
      </c>
      <c r="B16" s="4" t="s">
        <v>3</v>
      </c>
      <c r="C16" s="4" t="s">
        <v>45</v>
      </c>
      <c r="D16" s="10" t="s">
        <v>74</v>
      </c>
      <c r="E16" s="4" t="s">
        <v>67</v>
      </c>
      <c r="F16" s="4" t="s">
        <v>7</v>
      </c>
      <c r="G16" s="4">
        <v>3</v>
      </c>
      <c r="H16" s="6">
        <f>VLOOKUP(E16,[1]Invoice!$E$4:$H$23,4,FALSE)</f>
        <v>110</v>
      </c>
      <c r="I16" s="6">
        <v>25</v>
      </c>
      <c r="J16" s="6">
        <f t="shared" si="0"/>
        <v>355</v>
      </c>
    </row>
    <row r="17" spans="1:10">
      <c r="A17" s="4">
        <v>14</v>
      </c>
      <c r="B17" s="4" t="s">
        <v>5</v>
      </c>
      <c r="C17" s="4" t="s">
        <v>46</v>
      </c>
      <c r="D17" s="10" t="s">
        <v>74</v>
      </c>
      <c r="E17" s="4" t="s">
        <v>68</v>
      </c>
      <c r="F17" s="4" t="s">
        <v>6</v>
      </c>
      <c r="G17" s="4">
        <v>5</v>
      </c>
      <c r="H17" s="6">
        <f>VLOOKUP(E17,[1]Invoice!$E$4:$H$23,4,FALSE)</f>
        <v>75</v>
      </c>
      <c r="I17" s="6">
        <v>25</v>
      </c>
      <c r="J17" s="6">
        <f t="shared" si="0"/>
        <v>400</v>
      </c>
    </row>
    <row r="18" spans="1:10">
      <c r="A18" s="4">
        <v>15</v>
      </c>
      <c r="B18" s="4" t="s">
        <v>5</v>
      </c>
      <c r="C18" s="4" t="s">
        <v>47</v>
      </c>
      <c r="D18" s="10" t="s">
        <v>74</v>
      </c>
      <c r="E18" s="4" t="s">
        <v>69</v>
      </c>
      <c r="F18" s="4" t="s">
        <v>8</v>
      </c>
      <c r="G18" s="4">
        <v>10</v>
      </c>
      <c r="H18" s="6">
        <f>VLOOKUP(E18,[1]Invoice!$E$4:$H$23,4,FALSE)</f>
        <v>80</v>
      </c>
      <c r="I18" s="6">
        <v>25</v>
      </c>
      <c r="J18" s="6">
        <f t="shared" si="0"/>
        <v>825</v>
      </c>
    </row>
    <row r="19" spans="1:10">
      <c r="A19" s="4">
        <v>16</v>
      </c>
      <c r="B19" s="4" t="s">
        <v>5</v>
      </c>
      <c r="C19" s="4" t="s">
        <v>48</v>
      </c>
      <c r="D19" s="10" t="s">
        <v>74</v>
      </c>
      <c r="E19" s="4" t="s">
        <v>70</v>
      </c>
      <c r="F19" s="4" t="s">
        <v>16</v>
      </c>
      <c r="G19" s="4">
        <v>2</v>
      </c>
      <c r="H19" s="6">
        <f>VLOOKUP(E19,[1]Invoice!$E$4:$H$23,4,FALSE)</f>
        <v>60</v>
      </c>
      <c r="I19" s="6">
        <v>25</v>
      </c>
      <c r="J19" s="6">
        <f t="shared" si="0"/>
        <v>145</v>
      </c>
    </row>
    <row r="20" spans="1:10">
      <c r="A20" s="4">
        <v>17</v>
      </c>
      <c r="B20" s="4" t="s">
        <v>9</v>
      </c>
      <c r="C20" s="4" t="s">
        <v>49</v>
      </c>
      <c r="D20" s="10" t="s">
        <v>74</v>
      </c>
      <c r="E20" s="4" t="s">
        <v>71</v>
      </c>
      <c r="F20" s="4" t="s">
        <v>10</v>
      </c>
      <c r="G20" s="4">
        <v>3</v>
      </c>
      <c r="H20" s="6">
        <f>VLOOKUP(E20,[1]Invoice!$E$4:$H$23,4,FALSE)</f>
        <v>143</v>
      </c>
      <c r="I20" s="6">
        <v>25</v>
      </c>
      <c r="J20" s="6">
        <f t="shared" si="0"/>
        <v>454</v>
      </c>
    </row>
    <row r="21" spans="1:10">
      <c r="A21" s="4">
        <v>18</v>
      </c>
      <c r="B21" s="4" t="s">
        <v>9</v>
      </c>
      <c r="C21" s="4" t="s">
        <v>50</v>
      </c>
      <c r="D21" s="10" t="s">
        <v>74</v>
      </c>
      <c r="E21" s="4" t="s">
        <v>59</v>
      </c>
      <c r="F21" s="4" t="s">
        <v>11</v>
      </c>
      <c r="G21" s="4">
        <v>8</v>
      </c>
      <c r="H21" s="6">
        <f>VLOOKUP(E21,[1]Invoice!$E$4:$H$23,4,FALSE)</f>
        <v>68</v>
      </c>
      <c r="I21" s="6">
        <v>25</v>
      </c>
      <c r="J21" s="6">
        <f t="shared" si="0"/>
        <v>569</v>
      </c>
    </row>
    <row r="22" spans="1:10">
      <c r="A22" s="4">
        <v>19</v>
      </c>
      <c r="B22" s="4" t="s">
        <v>12</v>
      </c>
      <c r="C22" s="4" t="s">
        <v>51</v>
      </c>
      <c r="D22" s="10" t="s">
        <v>74</v>
      </c>
      <c r="E22" s="4" t="s">
        <v>72</v>
      </c>
      <c r="F22" s="4" t="s">
        <v>13</v>
      </c>
      <c r="G22" s="4">
        <v>7</v>
      </c>
      <c r="H22" s="6">
        <f>VLOOKUP(E22,[2]Invoice!$E$4:$H$21,4,FALSE)</f>
        <v>88</v>
      </c>
      <c r="I22" s="6">
        <v>25</v>
      </c>
      <c r="J22" s="6">
        <f t="shared" si="0"/>
        <v>641</v>
      </c>
    </row>
    <row r="23" spans="1:10">
      <c r="A23" s="4">
        <v>20</v>
      </c>
      <c r="B23" s="4" t="s">
        <v>12</v>
      </c>
      <c r="C23" s="4" t="s">
        <v>52</v>
      </c>
      <c r="D23" s="10" t="s">
        <v>74</v>
      </c>
      <c r="E23" s="4" t="s">
        <v>73</v>
      </c>
      <c r="F23" s="4" t="s">
        <v>14</v>
      </c>
      <c r="G23" s="4">
        <v>2</v>
      </c>
      <c r="H23" s="6">
        <v>75</v>
      </c>
      <c r="I23" s="6">
        <v>25</v>
      </c>
      <c r="J23" s="6">
        <f t="shared" si="0"/>
        <v>175</v>
      </c>
    </row>
    <row r="24" spans="1:10">
      <c r="A24" s="4">
        <v>21</v>
      </c>
      <c r="B24" s="4" t="s">
        <v>12</v>
      </c>
      <c r="C24" s="4" t="s">
        <v>53</v>
      </c>
      <c r="D24" s="10" t="s">
        <v>74</v>
      </c>
      <c r="E24" s="4" t="s">
        <v>64</v>
      </c>
      <c r="F24" s="4" t="s">
        <v>19</v>
      </c>
      <c r="G24" s="4">
        <v>4</v>
      </c>
      <c r="H24" s="6">
        <f>VLOOKUP(E24,[2]Invoice!$E$4:$H$21,4,FALSE)</f>
        <v>75</v>
      </c>
      <c r="I24" s="6">
        <v>25</v>
      </c>
      <c r="J24" s="6">
        <f t="shared" si="0"/>
        <v>325</v>
      </c>
    </row>
    <row r="25" spans="1:10">
      <c r="A25" s="4">
        <v>22</v>
      </c>
      <c r="B25" s="4" t="s">
        <v>12</v>
      </c>
      <c r="C25" s="4" t="s">
        <v>54</v>
      </c>
      <c r="D25" s="10" t="s">
        <v>74</v>
      </c>
      <c r="E25" s="4" t="s">
        <v>55</v>
      </c>
      <c r="F25" s="4" t="s">
        <v>15</v>
      </c>
      <c r="G25" s="4">
        <v>10</v>
      </c>
      <c r="H25" s="6">
        <f>VLOOKUP(E25,[2]Invoice!$E$4:$H$21,4,FALSE)</f>
        <v>73</v>
      </c>
      <c r="I25" s="6">
        <v>25</v>
      </c>
      <c r="J25" s="6">
        <f t="shared" si="0"/>
        <v>755</v>
      </c>
    </row>
    <row r="26" spans="1:10" s="3" customFormat="1">
      <c r="A26" s="16" t="s">
        <v>87</v>
      </c>
      <c r="B26" s="17"/>
      <c r="C26" s="17"/>
      <c r="D26" s="17"/>
      <c r="E26" s="17"/>
      <c r="F26" s="17"/>
      <c r="G26" s="17"/>
      <c r="H26" s="18"/>
      <c r="I26" s="19"/>
      <c r="J26" s="7">
        <f>SUM(J4:J25)</f>
        <v>9190</v>
      </c>
    </row>
    <row r="27" spans="1:10" s="3" customFormat="1" ht="30" customHeight="1">
      <c r="A27" s="8" t="s">
        <v>75</v>
      </c>
      <c r="B27" s="8"/>
      <c r="C27" s="8"/>
      <c r="D27" s="8"/>
      <c r="E27" s="8"/>
      <c r="F27" s="8"/>
      <c r="G27" s="8"/>
      <c r="H27" s="9"/>
      <c r="I27" s="9"/>
      <c r="J27" s="9"/>
    </row>
    <row r="28" spans="1:10" s="3" customFormat="1" ht="30" customHeight="1">
      <c r="A28" s="8" t="s">
        <v>32</v>
      </c>
      <c r="B28" s="8"/>
      <c r="C28" s="8"/>
      <c r="D28" s="8"/>
      <c r="E28" s="8"/>
      <c r="F28" s="8"/>
      <c r="G28" s="8"/>
      <c r="H28" s="9"/>
      <c r="I28" s="9"/>
      <c r="J28" s="9"/>
    </row>
  </sheetData>
  <sortState ref="B4:K25">
    <sortCondition ref="B4"/>
  </sortState>
  <mergeCells count="7">
    <mergeCell ref="A26:I26"/>
    <mergeCell ref="A27:J27"/>
    <mergeCell ref="A28:J28"/>
    <mergeCell ref="A1:G1"/>
    <mergeCell ref="A2:G2"/>
    <mergeCell ref="H1:J1"/>
    <mergeCell ref="H2:J2"/>
  </mergeCells>
  <conditionalFormatting sqref="C3:C1048576">
    <cfRule type="duplicateValues" dxfId="8" priority="7"/>
  </conditionalFormatting>
  <conditionalFormatting sqref="C3">
    <cfRule type="duplicateValues" dxfId="7" priority="6"/>
  </conditionalFormatting>
  <conditionalFormatting sqref="C3">
    <cfRule type="duplicateValues" dxfId="6" priority="4"/>
    <cfRule type="duplicateValues" dxfId="5" priority="5"/>
  </conditionalFormatting>
  <conditionalFormatting sqref="C1:C1048576">
    <cfRule type="duplicateValues" dxfId="0" priority="1"/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2025-04-08T08:04:08Z</dcterms:created>
  <dcterms:modified xsi:type="dcterms:W3CDTF">2025-04-08T08:04:10Z</dcterms:modified>
</cp:coreProperties>
</file>