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Invoice!$H$1:$H$16</definedName>
  </definedNames>
  <calcPr calcId="124519"/>
</workbook>
</file>

<file path=xl/calcChain.xml><?xml version="1.0" encoding="utf-8"?>
<calcChain xmlns="http://schemas.openxmlformats.org/spreadsheetml/2006/main">
  <c r="G17" i="1"/>
  <c r="J9" l="1"/>
  <c r="J11"/>
  <c r="H5"/>
  <c r="J5" s="1"/>
  <c r="H8"/>
  <c r="J8" s="1"/>
  <c r="H10"/>
  <c r="J10" s="1"/>
  <c r="H12"/>
  <c r="J12" s="1"/>
  <c r="H13"/>
  <c r="J13" s="1"/>
  <c r="H6"/>
  <c r="J6" s="1"/>
  <c r="H7"/>
  <c r="J7" s="1"/>
  <c r="H4"/>
  <c r="J4" s="1"/>
  <c r="J14" l="1"/>
</calcChain>
</file>

<file path=xl/sharedStrings.xml><?xml version="1.0" encoding="utf-8"?>
<sst xmlns="http://schemas.openxmlformats.org/spreadsheetml/2006/main" count="66" uniqueCount="51">
  <si>
    <t>INVOICE
PRAGATI LOGISTICS,SAMANTA SAHI KHUNTIA LANE,8984191006
GST No:21AGHPB9356M1Z9</t>
  </si>
  <si>
    <t>06/2/2025</t>
  </si>
  <si>
    <t>342</t>
  </si>
  <si>
    <t>10/2/2025</t>
  </si>
  <si>
    <t>348</t>
  </si>
  <si>
    <t>13/2/2025</t>
  </si>
  <si>
    <t>353</t>
  </si>
  <si>
    <t>18/2/2025</t>
  </si>
  <si>
    <t>280</t>
  </si>
  <si>
    <t>300</t>
  </si>
  <si>
    <t>279</t>
  </si>
  <si>
    <t>20/2/2025</t>
  </si>
  <si>
    <t>363</t>
  </si>
  <si>
    <t>28/2/2025</t>
  </si>
  <si>
    <t>101</t>
  </si>
  <si>
    <t>292</t>
  </si>
  <si>
    <t>289</t>
  </si>
  <si>
    <t>Thanking you for your business.
PRAGATI LOGISTICS</t>
  </si>
  <si>
    <t xml:space="preserve">DEVI DISTRIBUTORS
Address:NEAR INDRA BHAWAN LODGIN, KATHAGADA SAHI,CUTTACK mo-9337154765mo-9437579712
,9337725042
GST No:21AAZPG8250F2ZL
</t>
  </si>
  <si>
    <t xml:space="preserve">SL </t>
  </si>
  <si>
    <t>DATE</t>
  </si>
  <si>
    <t>LR NO</t>
  </si>
  <si>
    <t>FROM</t>
  </si>
  <si>
    <t>DESTINATION</t>
  </si>
  <si>
    <t>INV NO</t>
  </si>
  <si>
    <t>CASE</t>
  </si>
  <si>
    <t>RATE</t>
  </si>
  <si>
    <t>AMOUNT</t>
  </si>
  <si>
    <t>DO/21156</t>
  </si>
  <si>
    <t>DO/21510</t>
  </si>
  <si>
    <t>DO/21699</t>
  </si>
  <si>
    <t>DO/22053</t>
  </si>
  <si>
    <t>MA/15244</t>
  </si>
  <si>
    <t>DO/22081</t>
  </si>
  <si>
    <t>DO/22276</t>
  </si>
  <si>
    <t>DO/22824</t>
  </si>
  <si>
    <t>DO/21521</t>
  </si>
  <si>
    <t>DO/21524</t>
  </si>
  <si>
    <t>NAYAGARH</t>
  </si>
  <si>
    <t>PURI</t>
  </si>
  <si>
    <t>CHANDPUR</t>
  </si>
  <si>
    <t>tangi khurdha</t>
  </si>
  <si>
    <t>BOLANGIR</t>
  </si>
  <si>
    <t>BADAMBA</t>
  </si>
  <si>
    <t>ITAMATI</t>
  </si>
  <si>
    <t>BEGUNIA</t>
  </si>
  <si>
    <t>JHARSUGUDA</t>
  </si>
  <si>
    <t>CTC</t>
  </si>
  <si>
    <t>Kindly, verify &amp; confirm within 7 days, else GST will be filed by 20th MAR, 2025. 
GST to be paid by Consignor under Reverse Charge Mechanism(RCM) as per GST.</t>
  </si>
  <si>
    <t>(RUPEES TWO THOUSAND EIGHT HUNDRED EIGHTY FIVE ONLY)</t>
  </si>
  <si>
    <t xml:space="preserve">Bill Date:28/02/2025
Bill NO  : 36752
Total Amount:2885.00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</si>
</sst>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6</xdr:col>
      <xdr:colOff>219075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38100"/>
          <a:ext cx="34671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P11" sqref="P11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6.7109375" style="2" customWidth="1"/>
    <col min="9" max="9" width="7.140625" style="2" customWidth="1"/>
    <col min="10" max="10" width="10.7109375" style="2" customWidth="1"/>
    <col min="11" max="11" width="9.140625" style="1" customWidth="1"/>
    <col min="12" max="16384" width="9.140625" style="1"/>
  </cols>
  <sheetData>
    <row r="1" spans="1:10" ht="90" customHeight="1">
      <c r="A1" s="23"/>
      <c r="B1" s="24"/>
      <c r="C1" s="24"/>
      <c r="D1" s="24"/>
      <c r="E1" s="24"/>
      <c r="F1" s="24"/>
      <c r="G1" s="25"/>
      <c r="H1" s="19" t="s">
        <v>0</v>
      </c>
      <c r="I1" s="20"/>
      <c r="J1" s="20"/>
    </row>
    <row r="2" spans="1:10" ht="90" customHeight="1">
      <c r="A2" s="26" t="s">
        <v>18</v>
      </c>
      <c r="B2" s="27"/>
      <c r="C2" s="27"/>
      <c r="D2" s="27"/>
      <c r="E2" s="27"/>
      <c r="F2" s="27"/>
      <c r="G2" s="28"/>
      <c r="H2" s="21" t="s">
        <v>50</v>
      </c>
      <c r="I2" s="22"/>
      <c r="J2" s="22"/>
    </row>
    <row r="3" spans="1:10" s="3" customFormat="1">
      <c r="A3" s="9" t="s">
        <v>19</v>
      </c>
      <c r="B3" s="9" t="s">
        <v>20</v>
      </c>
      <c r="C3" s="9" t="s">
        <v>21</v>
      </c>
      <c r="D3" s="9" t="s">
        <v>22</v>
      </c>
      <c r="E3" s="9" t="s">
        <v>23</v>
      </c>
      <c r="F3" s="9" t="s">
        <v>24</v>
      </c>
      <c r="G3" s="9" t="s">
        <v>25</v>
      </c>
      <c r="H3" s="10" t="s">
        <v>26</v>
      </c>
      <c r="I3" s="10" t="s">
        <v>21</v>
      </c>
      <c r="J3" s="10" t="s">
        <v>27</v>
      </c>
    </row>
    <row r="4" spans="1:10">
      <c r="A4" s="4">
        <v>1</v>
      </c>
      <c r="B4" s="4" t="s">
        <v>1</v>
      </c>
      <c r="C4" s="4" t="s">
        <v>28</v>
      </c>
      <c r="D4" s="11" t="s">
        <v>47</v>
      </c>
      <c r="E4" s="7" t="s">
        <v>38</v>
      </c>
      <c r="F4" s="4" t="s">
        <v>2</v>
      </c>
      <c r="G4" s="4">
        <v>4</v>
      </c>
      <c r="H4" s="6">
        <f>VLOOKUP(E4,'[1]ANCHOR HEALTH &amp; BEAUTY CARE'!$C$4:$D$246,2,FALSE)</f>
        <v>40</v>
      </c>
      <c r="I4" s="6">
        <v>20</v>
      </c>
      <c r="J4" s="6">
        <f t="shared" ref="J4:J13" si="0">G4*H4+I4</f>
        <v>180</v>
      </c>
    </row>
    <row r="5" spans="1:10">
      <c r="A5" s="4">
        <v>2</v>
      </c>
      <c r="B5" s="4" t="s">
        <v>3</v>
      </c>
      <c r="C5" s="4" t="s">
        <v>29</v>
      </c>
      <c r="D5" s="11" t="s">
        <v>47</v>
      </c>
      <c r="E5" s="7" t="s">
        <v>39</v>
      </c>
      <c r="F5" s="4" t="s">
        <v>4</v>
      </c>
      <c r="G5" s="4">
        <v>3</v>
      </c>
      <c r="H5" s="8">
        <f>VLOOKUP(E5,'[1]ANCHOR HEALTH &amp; BEAUTY CARE'!$C$4:$D$246,2,FALSE)</f>
        <v>37.5</v>
      </c>
      <c r="I5" s="8">
        <v>20</v>
      </c>
      <c r="J5" s="8">
        <f t="shared" si="0"/>
        <v>132.5</v>
      </c>
    </row>
    <row r="6" spans="1:10">
      <c r="A6" s="4">
        <v>3</v>
      </c>
      <c r="B6" s="4" t="s">
        <v>3</v>
      </c>
      <c r="C6" s="4" t="s">
        <v>36</v>
      </c>
      <c r="D6" s="11" t="s">
        <v>47</v>
      </c>
      <c r="E6" s="7" t="s">
        <v>45</v>
      </c>
      <c r="F6" s="4" t="s">
        <v>15</v>
      </c>
      <c r="G6" s="4">
        <v>7</v>
      </c>
      <c r="H6" s="8">
        <f>VLOOKUP(E6,'[1]ANCHOR HEALTH &amp; BEAUTY CARE'!$C$4:$D$246,2,FALSE)</f>
        <v>37.5</v>
      </c>
      <c r="I6" s="8">
        <v>20</v>
      </c>
      <c r="J6" s="8">
        <f t="shared" si="0"/>
        <v>282.5</v>
      </c>
    </row>
    <row r="7" spans="1:10">
      <c r="A7" s="4">
        <v>4</v>
      </c>
      <c r="B7" s="4" t="s">
        <v>3</v>
      </c>
      <c r="C7" s="4" t="s">
        <v>37</v>
      </c>
      <c r="D7" s="11" t="s">
        <v>47</v>
      </c>
      <c r="E7" s="7" t="s">
        <v>46</v>
      </c>
      <c r="F7" s="4" t="s">
        <v>16</v>
      </c>
      <c r="G7" s="4">
        <v>1</v>
      </c>
      <c r="H7" s="8">
        <f>VLOOKUP(E7,'[1]ANCHOR HEALTH &amp; BEAUTY CARE'!$C$4:$D$246,2,FALSE)</f>
        <v>40</v>
      </c>
      <c r="I7" s="8">
        <v>20</v>
      </c>
      <c r="J7" s="8">
        <f t="shared" si="0"/>
        <v>60</v>
      </c>
    </row>
    <row r="8" spans="1:10">
      <c r="A8" s="4">
        <v>5</v>
      </c>
      <c r="B8" s="4" t="s">
        <v>5</v>
      </c>
      <c r="C8" s="4" t="s">
        <v>30</v>
      </c>
      <c r="D8" s="11" t="s">
        <v>47</v>
      </c>
      <c r="E8" s="7" t="s">
        <v>40</v>
      </c>
      <c r="F8" s="4" t="s">
        <v>6</v>
      </c>
      <c r="G8" s="4">
        <v>6</v>
      </c>
      <c r="H8" s="8">
        <f>VLOOKUP(E8,'[1]ANCHOR HEALTH &amp; BEAUTY CARE'!$C$4:$D$246,2,FALSE)</f>
        <v>43.75</v>
      </c>
      <c r="I8" s="8">
        <v>20</v>
      </c>
      <c r="J8" s="8">
        <f t="shared" si="0"/>
        <v>282.5</v>
      </c>
    </row>
    <row r="9" spans="1:10">
      <c r="A9" s="4">
        <v>6</v>
      </c>
      <c r="B9" s="4" t="s">
        <v>7</v>
      </c>
      <c r="C9" s="4" t="s">
        <v>31</v>
      </c>
      <c r="D9" s="11" t="s">
        <v>47</v>
      </c>
      <c r="E9" s="7" t="s">
        <v>41</v>
      </c>
      <c r="F9" s="4" t="s">
        <v>8</v>
      </c>
      <c r="G9" s="4">
        <v>9</v>
      </c>
      <c r="H9" s="8">
        <v>37.5</v>
      </c>
      <c r="I9" s="8">
        <v>20</v>
      </c>
      <c r="J9" s="8">
        <f t="shared" si="0"/>
        <v>357.5</v>
      </c>
    </row>
    <row r="10" spans="1:10">
      <c r="A10" s="4">
        <v>7</v>
      </c>
      <c r="B10" s="4" t="s">
        <v>7</v>
      </c>
      <c r="C10" s="4" t="s">
        <v>32</v>
      </c>
      <c r="D10" s="11" t="s">
        <v>47</v>
      </c>
      <c r="E10" s="7" t="s">
        <v>42</v>
      </c>
      <c r="F10" s="4" t="s">
        <v>9</v>
      </c>
      <c r="G10" s="4">
        <v>14</v>
      </c>
      <c r="H10" s="8">
        <f>VLOOKUP(E10,'[1]ANCHOR HEALTH &amp; BEAUTY CARE'!$C$4:$D$246,2,FALSE)</f>
        <v>40</v>
      </c>
      <c r="I10" s="8">
        <v>20</v>
      </c>
      <c r="J10" s="8">
        <f t="shared" si="0"/>
        <v>580</v>
      </c>
    </row>
    <row r="11" spans="1:10">
      <c r="A11" s="4">
        <v>8</v>
      </c>
      <c r="B11" s="4" t="s">
        <v>7</v>
      </c>
      <c r="C11" s="4" t="s">
        <v>33</v>
      </c>
      <c r="D11" s="11" t="s">
        <v>47</v>
      </c>
      <c r="E11" s="7" t="s">
        <v>43</v>
      </c>
      <c r="F11" s="4" t="s">
        <v>10</v>
      </c>
      <c r="G11" s="4">
        <v>12</v>
      </c>
      <c r="H11" s="8">
        <v>50</v>
      </c>
      <c r="I11" s="8">
        <v>20</v>
      </c>
      <c r="J11" s="8">
        <f t="shared" si="0"/>
        <v>620</v>
      </c>
    </row>
    <row r="12" spans="1:10">
      <c r="A12" s="4">
        <v>9</v>
      </c>
      <c r="B12" s="4" t="s">
        <v>11</v>
      </c>
      <c r="C12" s="4" t="s">
        <v>34</v>
      </c>
      <c r="D12" s="11" t="s">
        <v>47</v>
      </c>
      <c r="E12" s="7" t="s">
        <v>44</v>
      </c>
      <c r="F12" s="4" t="s">
        <v>12</v>
      </c>
      <c r="G12" s="4">
        <v>5</v>
      </c>
      <c r="H12" s="8">
        <f>VLOOKUP(E12,'[1]ANCHOR HEALTH &amp; BEAUTY CARE'!$C$4:$D$246,2,FALSE)</f>
        <v>40</v>
      </c>
      <c r="I12" s="8">
        <v>20</v>
      </c>
      <c r="J12" s="8">
        <f t="shared" si="0"/>
        <v>220</v>
      </c>
    </row>
    <row r="13" spans="1:10">
      <c r="A13" s="4">
        <v>10</v>
      </c>
      <c r="B13" s="4" t="s">
        <v>13</v>
      </c>
      <c r="C13" s="4" t="s">
        <v>35</v>
      </c>
      <c r="D13" s="11" t="s">
        <v>47</v>
      </c>
      <c r="E13" s="7" t="s">
        <v>39</v>
      </c>
      <c r="F13" s="4" t="s">
        <v>14</v>
      </c>
      <c r="G13" s="4">
        <v>4</v>
      </c>
      <c r="H13" s="8">
        <f>VLOOKUP(E13,'[1]ANCHOR HEALTH &amp; BEAUTY CARE'!$C$4:$D$246,2,FALSE)</f>
        <v>37.5</v>
      </c>
      <c r="I13" s="8">
        <v>20</v>
      </c>
      <c r="J13" s="8">
        <f t="shared" si="0"/>
        <v>170</v>
      </c>
    </row>
    <row r="14" spans="1:10" s="3" customFormat="1">
      <c r="A14" s="13" t="s">
        <v>49</v>
      </c>
      <c r="B14" s="14"/>
      <c r="C14" s="14"/>
      <c r="D14" s="14"/>
      <c r="E14" s="14"/>
      <c r="F14" s="14"/>
      <c r="G14" s="14"/>
      <c r="H14" s="15"/>
      <c r="I14" s="16"/>
      <c r="J14" s="5">
        <f>ROUND(SUM(J4:J13),0)</f>
        <v>2885</v>
      </c>
    </row>
    <row r="15" spans="1:10" s="3" customFormat="1" ht="30" customHeight="1">
      <c r="A15" s="17" t="s">
        <v>48</v>
      </c>
      <c r="B15" s="17"/>
      <c r="C15" s="17"/>
      <c r="D15" s="17"/>
      <c r="E15" s="17"/>
      <c r="F15" s="17"/>
      <c r="G15" s="17"/>
      <c r="H15" s="18"/>
      <c r="I15" s="18"/>
      <c r="J15" s="18"/>
    </row>
    <row r="16" spans="1:10" s="3" customFormat="1" ht="30" customHeight="1">
      <c r="A16" s="17" t="s">
        <v>17</v>
      </c>
      <c r="B16" s="17"/>
      <c r="C16" s="17"/>
      <c r="D16" s="17"/>
      <c r="E16" s="17"/>
      <c r="F16" s="17"/>
      <c r="G16" s="17"/>
      <c r="H16" s="18"/>
      <c r="I16" s="18"/>
      <c r="J16" s="18"/>
    </row>
    <row r="17" spans="7:7">
      <c r="G17" s="12">
        <f>SUM(G4:G13)</f>
        <v>65</v>
      </c>
    </row>
  </sheetData>
  <sortState ref="B4:J13">
    <sortCondition ref="B4"/>
  </sortState>
  <mergeCells count="7">
    <mergeCell ref="A14:I14"/>
    <mergeCell ref="A15:J15"/>
    <mergeCell ref="A16:J16"/>
    <mergeCell ref="H1:J1"/>
    <mergeCell ref="H2:J2"/>
    <mergeCell ref="A1:G1"/>
    <mergeCell ref="A2:G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2025-03-09T04:24:47Z</cp:lastPrinted>
  <dcterms:created xsi:type="dcterms:W3CDTF">2025-03-08T06:31:15Z</dcterms:created>
  <dcterms:modified xsi:type="dcterms:W3CDTF">2025-03-28T07:16:45Z</dcterms:modified>
</cp:coreProperties>
</file>