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7" i="1"/>
  <c r="M5"/>
  <c r="M6"/>
  <c r="M4"/>
  <c r="K5"/>
  <c r="K6"/>
  <c r="K4"/>
  <c r="J5"/>
  <c r="J6"/>
  <c r="J4"/>
</calcChain>
</file>

<file path=xl/sharedStrings.xml><?xml version="1.0" encoding="utf-8"?>
<sst xmlns="http://schemas.openxmlformats.org/spreadsheetml/2006/main" count="37" uniqueCount="32">
  <si>
    <t>INVOICE
ATC LOGISTICS,,8984191006
GST No:21CHVPB1842D2ZQ</t>
  </si>
  <si>
    <t>HSN</t>
  </si>
  <si>
    <t>09/4/2025</t>
  </si>
  <si>
    <t>LG/182</t>
  </si>
  <si>
    <t>85,86,87</t>
  </si>
  <si>
    <t>10/4/2025</t>
  </si>
  <si>
    <t>LG/181</t>
  </si>
  <si>
    <t>84</t>
  </si>
  <si>
    <t>29/4/2025</t>
  </si>
  <si>
    <t>LG/183</t>
  </si>
  <si>
    <t>996791</t>
  </si>
  <si>
    <t>4100000418/419/420/421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</si>
  <si>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</si>
  <si>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</si>
  <si>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SL</t>
  </si>
  <si>
    <t>DATE</t>
  </si>
  <si>
    <t>LR NO</t>
  </si>
  <si>
    <t>RAYAGADA</t>
  </si>
  <si>
    <t>JEYPORE</t>
  </si>
  <si>
    <t>CTC</t>
  </si>
  <si>
    <t>FROM</t>
  </si>
  <si>
    <t>TO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</si>
  <si>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</si>
  <si>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</si>
  <si>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</si>
  <si>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</si>
  <si>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</si>
  <si>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AMOUNT</t>
  </si>
  <si>
    <t>HAM</t>
  </si>
  <si>
    <t>LR.CH.</t>
  </si>
  <si>
    <t>(RUPEES SEVENTEEN THOUAND TWENTY ONLY)</t>
  </si>
  <si>
    <t xml:space="preserve">Bill Date: 30/04/2025
Bill NO : 314
Total Amount:17020.00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</si>
</sst>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8</xdr:col>
      <xdr:colOff>285749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76200"/>
          <a:ext cx="42576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9.7109375" style="1" bestFit="1" customWidth="1"/>
    <col min="3" max="4" width="7" style="1" bestFit="1" customWidth="1"/>
    <col min="5" max="5" width="6.42578125" style="1" bestFit="1" customWidth="1"/>
    <col min="6" max="6" width="10.85546875" style="1" bestFit="1" customWidth="1"/>
    <col min="7" max="7" width="11.85546875" style="1" bestFit="1" customWidth="1"/>
    <col min="8" max="8" width="5.42578125" style="1" bestFit="1" customWidth="1"/>
    <col min="9" max="9" width="8.28515625" style="1" bestFit="1" customWidth="1"/>
    <col min="10" max="10" width="5.42578125" style="2" bestFit="1" customWidth="1"/>
    <col min="11" max="12" width="6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2"/>
      <c r="J1" s="13" t="s">
        <v>0</v>
      </c>
      <c r="K1" s="13"/>
      <c r="L1" s="13"/>
      <c r="M1" s="13"/>
    </row>
    <row r="2" spans="1:13" ht="66.7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3" t="s">
        <v>31</v>
      </c>
      <c r="K2" s="13"/>
      <c r="L2" s="13"/>
      <c r="M2" s="13"/>
    </row>
    <row r="3" spans="1:13" s="3" customFormat="1">
      <c r="A3" s="5" t="s">
        <v>14</v>
      </c>
      <c r="B3" s="5" t="s">
        <v>15</v>
      </c>
      <c r="C3" s="5" t="s">
        <v>16</v>
      </c>
      <c r="D3" s="5" t="s">
        <v>1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14" t="s">
        <v>26</v>
      </c>
      <c r="K3" s="14" t="s">
        <v>28</v>
      </c>
      <c r="L3" s="14" t="s">
        <v>29</v>
      </c>
      <c r="M3" s="14" t="s">
        <v>27</v>
      </c>
    </row>
    <row r="4" spans="1:13">
      <c r="A4" s="4">
        <v>1</v>
      </c>
      <c r="B4" s="4" t="s">
        <v>2</v>
      </c>
      <c r="C4" s="4" t="s">
        <v>3</v>
      </c>
      <c r="D4" s="4" t="s">
        <v>10</v>
      </c>
      <c r="E4" s="10" t="s">
        <v>19</v>
      </c>
      <c r="F4" s="4" t="s">
        <v>17</v>
      </c>
      <c r="G4" s="4" t="s">
        <v>4</v>
      </c>
      <c r="H4" s="4">
        <v>50</v>
      </c>
      <c r="I4" s="4">
        <v>1100</v>
      </c>
      <c r="J4" s="6">
        <f>VLOOKUP(F4,'[1]L G BALAKRISHNAN &amp; BROS LTD'!$C$7:$N$26,12,FALSE)</f>
        <v>5.2649999999999997</v>
      </c>
      <c r="K4" s="6">
        <f>H4*2</f>
        <v>100</v>
      </c>
      <c r="L4" s="6">
        <v>25</v>
      </c>
      <c r="M4" s="6">
        <f>I4*J4+K4+L4</f>
        <v>5916.5</v>
      </c>
    </row>
    <row r="5" spans="1:13">
      <c r="A5" s="4">
        <v>2</v>
      </c>
      <c r="B5" s="4" t="s">
        <v>5</v>
      </c>
      <c r="C5" s="4" t="s">
        <v>6</v>
      </c>
      <c r="D5" s="4" t="s">
        <v>10</v>
      </c>
      <c r="E5" s="10" t="s">
        <v>19</v>
      </c>
      <c r="F5" s="4" t="s">
        <v>17</v>
      </c>
      <c r="G5" s="4" t="s">
        <v>7</v>
      </c>
      <c r="H5" s="4">
        <v>45</v>
      </c>
      <c r="I5" s="4">
        <v>990</v>
      </c>
      <c r="J5" s="6">
        <f>VLOOKUP(F5,'[1]L G BALAKRISHNAN &amp; BROS LTD'!$C$7:$N$26,12,FALSE)</f>
        <v>5.2649999999999997</v>
      </c>
      <c r="K5" s="6">
        <f t="shared" ref="K5:K6" si="0">H5*2</f>
        <v>90</v>
      </c>
      <c r="L5" s="6">
        <v>25</v>
      </c>
      <c r="M5" s="6">
        <f t="shared" ref="M5:M6" si="1">I5*J5+K5+L5</f>
        <v>5327.3499999999995</v>
      </c>
    </row>
    <row r="6" spans="1:13" ht="30">
      <c r="A6" s="4">
        <v>3</v>
      </c>
      <c r="B6" s="4" t="s">
        <v>8</v>
      </c>
      <c r="C6" s="4" t="s">
        <v>9</v>
      </c>
      <c r="D6" s="4" t="s">
        <v>10</v>
      </c>
      <c r="E6" s="10" t="s">
        <v>19</v>
      </c>
      <c r="F6" s="4" t="s">
        <v>18</v>
      </c>
      <c r="G6" s="4" t="s">
        <v>11</v>
      </c>
      <c r="H6" s="4">
        <v>44</v>
      </c>
      <c r="I6" s="4">
        <v>968</v>
      </c>
      <c r="J6" s="6">
        <f>VLOOKUP(F6,'[1]L G BALAKRISHNAN &amp; BROS LTD'!$C$7:$N$26,12,FALSE)</f>
        <v>5.85</v>
      </c>
      <c r="K6" s="6">
        <f t="shared" si="0"/>
        <v>88</v>
      </c>
      <c r="L6" s="6">
        <v>25</v>
      </c>
      <c r="M6" s="6">
        <f t="shared" si="1"/>
        <v>5775.7999999999993</v>
      </c>
    </row>
    <row r="7" spans="1:13" s="3" customFormat="1">
      <c r="A7" s="15" t="s">
        <v>30</v>
      </c>
      <c r="B7" s="16"/>
      <c r="C7" s="16"/>
      <c r="D7" s="16"/>
      <c r="E7" s="16"/>
      <c r="F7" s="16"/>
      <c r="G7" s="16"/>
      <c r="H7" s="16"/>
      <c r="I7" s="16"/>
      <c r="J7" s="17"/>
      <c r="K7" s="17"/>
      <c r="L7" s="18"/>
      <c r="M7" s="7">
        <f>ROUND(SUM(M4:M6),0)</f>
        <v>17020</v>
      </c>
    </row>
    <row r="8" spans="1:13" s="3" customFormat="1" ht="30" customHeight="1">
      <c r="A8" s="8" t="s">
        <v>12</v>
      </c>
      <c r="B8" s="8"/>
      <c r="C8" s="8"/>
      <c r="D8" s="8"/>
      <c r="E8" s="8"/>
      <c r="F8" s="8"/>
      <c r="G8" s="8"/>
      <c r="H8" s="8"/>
      <c r="I8" s="8"/>
      <c r="J8" s="9"/>
      <c r="K8" s="9"/>
      <c r="L8" s="9"/>
      <c r="M8" s="9"/>
    </row>
    <row r="9" spans="1:13" s="3" customFormat="1" ht="30" customHeight="1">
      <c r="A9" s="8" t="s">
        <v>13</v>
      </c>
      <c r="B9" s="8"/>
      <c r="C9" s="8"/>
      <c r="D9" s="8"/>
      <c r="E9" s="8"/>
      <c r="F9" s="8"/>
      <c r="G9" s="8"/>
      <c r="H9" s="8"/>
      <c r="I9" s="8"/>
      <c r="J9" s="9"/>
      <c r="K9" s="9"/>
      <c r="L9" s="9"/>
      <c r="M9" s="9"/>
    </row>
  </sheetData>
  <mergeCells count="7">
    <mergeCell ref="A7:L7"/>
    <mergeCell ref="A8:M8"/>
    <mergeCell ref="A9:M9"/>
    <mergeCell ref="J1:M1"/>
    <mergeCell ref="J2:M2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2025-05-01T06:33:29Z</dcterms:created>
  <dcterms:modified xsi:type="dcterms:W3CDTF">2025-05-01T06:33:36Z</dcterms:modified>
</cp:coreProperties>
</file>