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K55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K50" i="1" s="1"/>
  <c r="H51" i="1"/>
  <c r="H52" i="1"/>
  <c r="K52" i="1" s="1"/>
  <c r="H53" i="1"/>
  <c r="H54" i="1"/>
  <c r="K54" i="1" s="1"/>
  <c r="H4" i="1"/>
  <c r="G58" i="1"/>
  <c r="I5" i="1"/>
  <c r="I6" i="1"/>
  <c r="I7" i="1"/>
  <c r="I8" i="1"/>
  <c r="I9" i="1"/>
  <c r="I10" i="1"/>
  <c r="I11" i="1"/>
  <c r="I12" i="1"/>
  <c r="I14" i="1"/>
  <c r="I13" i="1"/>
  <c r="K13" i="1" s="1"/>
  <c r="I15" i="1"/>
  <c r="I16" i="1"/>
  <c r="I17" i="1"/>
  <c r="I18" i="1"/>
  <c r="I21" i="1"/>
  <c r="I19" i="1"/>
  <c r="K19" i="1" s="1"/>
  <c r="I20" i="1"/>
  <c r="I22" i="1"/>
  <c r="I23" i="1"/>
  <c r="I24" i="1"/>
  <c r="I25" i="1"/>
  <c r="I26" i="1"/>
  <c r="I28" i="1"/>
  <c r="I29" i="1"/>
  <c r="K29" i="1" s="1"/>
  <c r="I27" i="1"/>
  <c r="I32" i="1"/>
  <c r="I31" i="1"/>
  <c r="I30" i="1"/>
  <c r="I33" i="1"/>
  <c r="I37" i="1"/>
  <c r="K37" i="1" s="1"/>
  <c r="I34" i="1"/>
  <c r="I35" i="1"/>
  <c r="I36" i="1"/>
  <c r="I42" i="1"/>
  <c r="I43" i="1"/>
  <c r="I44" i="1"/>
  <c r="I41" i="1"/>
  <c r="I38" i="1"/>
  <c r="I39" i="1"/>
  <c r="I40" i="1"/>
  <c r="K40" i="1" s="1"/>
  <c r="I45" i="1"/>
  <c r="I48" i="1"/>
  <c r="I46" i="1"/>
  <c r="I47" i="1"/>
  <c r="K47" i="1" s="1"/>
  <c r="I52" i="1"/>
  <c r="I53" i="1"/>
  <c r="K53" i="1" s="1"/>
  <c r="I54" i="1"/>
  <c r="I49" i="1"/>
  <c r="I50" i="1"/>
  <c r="I51" i="1"/>
  <c r="K51" i="1" s="1"/>
  <c r="I4" i="1"/>
  <c r="K5" i="1"/>
  <c r="K7" i="1"/>
  <c r="K9" i="1"/>
  <c r="K11" i="1"/>
  <c r="K14" i="1"/>
  <c r="K15" i="1"/>
  <c r="K17" i="1"/>
  <c r="K21" i="1"/>
  <c r="K20" i="1"/>
  <c r="K23" i="1"/>
  <c r="K25" i="1"/>
  <c r="K27" i="1"/>
  <c r="K31" i="1"/>
  <c r="K33" i="1"/>
  <c r="K35" i="1"/>
  <c r="K43" i="1"/>
  <c r="K41" i="1"/>
  <c r="K39" i="1"/>
  <c r="K45" i="1"/>
  <c r="K49" i="1"/>
  <c r="K4" i="1"/>
  <c r="K46" i="1" l="1"/>
  <c r="K44" i="1"/>
  <c r="K42" i="1"/>
  <c r="K38" i="1"/>
  <c r="K36" i="1"/>
  <c r="K34" i="1"/>
  <c r="K32" i="1"/>
  <c r="K30" i="1"/>
  <c r="K28" i="1"/>
  <c r="K26" i="1"/>
  <c r="K24" i="1"/>
  <c r="K22" i="1"/>
  <c r="K18" i="1"/>
  <c r="K16" i="1"/>
  <c r="K12" i="1"/>
  <c r="K10" i="1"/>
  <c r="K8" i="1"/>
  <c r="K6" i="1"/>
  <c r="K48" i="1"/>
</calcChain>
</file>

<file path=xl/sharedStrings.xml><?xml version="1.0" encoding="utf-8"?>
<sst xmlns="http://schemas.openxmlformats.org/spreadsheetml/2006/main" count="272" uniqueCount="162">
  <si>
    <t>INVOICE
PRAGATI LOGISTICS,SAMANTA SAHI KHUNTIA LANE,8984191006
GST No:21AGHPB9356M1Z9</t>
  </si>
  <si>
    <t>21/6/2024</t>
  </si>
  <si>
    <t>419</t>
  </si>
  <si>
    <t>24/6/2024</t>
  </si>
  <si>
    <t>439</t>
  </si>
  <si>
    <t>19/6/2024</t>
  </si>
  <si>
    <t>397</t>
  </si>
  <si>
    <t>01/6/2024</t>
  </si>
  <si>
    <t>338</t>
  </si>
  <si>
    <t>426</t>
  </si>
  <si>
    <t>26/6/2024</t>
  </si>
  <si>
    <t>433</t>
  </si>
  <si>
    <t>458</t>
  </si>
  <si>
    <t>455</t>
  </si>
  <si>
    <t>456</t>
  </si>
  <si>
    <t>453</t>
  </si>
  <si>
    <t>447</t>
  </si>
  <si>
    <t>454</t>
  </si>
  <si>
    <t>425</t>
  </si>
  <si>
    <t>445</t>
  </si>
  <si>
    <t>480</t>
  </si>
  <si>
    <t>481</t>
  </si>
  <si>
    <t>467</t>
  </si>
  <si>
    <t>28/6/2024</t>
  </si>
  <si>
    <t>500</t>
  </si>
  <si>
    <t>29/6/2024</t>
  </si>
  <si>
    <t>491</t>
  </si>
  <si>
    <t>4745</t>
  </si>
  <si>
    <t>490</t>
  </si>
  <si>
    <t>487</t>
  </si>
  <si>
    <t>484</t>
  </si>
  <si>
    <t>524</t>
  </si>
  <si>
    <t>27/6/2024</t>
  </si>
  <si>
    <t>479</t>
  </si>
  <si>
    <t>497</t>
  </si>
  <si>
    <t>22/6/2024</t>
  </si>
  <si>
    <t>440</t>
  </si>
  <si>
    <t>434</t>
  </si>
  <si>
    <t>04/6/2024</t>
  </si>
  <si>
    <t>350</t>
  </si>
  <si>
    <t>08/6/2024</t>
  </si>
  <si>
    <t>361</t>
  </si>
  <si>
    <t>362</t>
  </si>
  <si>
    <t>356</t>
  </si>
  <si>
    <t>355</t>
  </si>
  <si>
    <t>365</t>
  </si>
  <si>
    <t>367</t>
  </si>
  <si>
    <t>13/6/2024</t>
  </si>
  <si>
    <t>383</t>
  </si>
  <si>
    <t>11/6/2024</t>
  </si>
  <si>
    <t>374</t>
  </si>
  <si>
    <t>430</t>
  </si>
  <si>
    <t>388</t>
  </si>
  <si>
    <t>20/6/2024</t>
  </si>
  <si>
    <t>411</t>
  </si>
  <si>
    <t>377</t>
  </si>
  <si>
    <t>17/6/2024</t>
  </si>
  <si>
    <t>391</t>
  </si>
  <si>
    <t>403</t>
  </si>
  <si>
    <t>405</t>
  </si>
  <si>
    <t>414</t>
  </si>
  <si>
    <t>412</t>
  </si>
  <si>
    <t>422</t>
  </si>
  <si>
    <t>18/6/2024</t>
  </si>
  <si>
    <t>359</t>
  </si>
  <si>
    <t>514</t>
  </si>
  <si>
    <t>452</t>
  </si>
  <si>
    <t>07/6/2024</t>
  </si>
  <si>
    <t>360</t>
  </si>
  <si>
    <t>Thanking you for your business.
PRAGATI LOGISTICS</t>
  </si>
  <si>
    <t>PL/DO/05514</t>
  </si>
  <si>
    <t>PL/DO/05649</t>
  </si>
  <si>
    <t>PL/DO/05397</t>
  </si>
  <si>
    <t>PL/MA/03101</t>
  </si>
  <si>
    <t>PL/DO/05648</t>
  </si>
  <si>
    <t>PL/DO/05752</t>
  </si>
  <si>
    <t>PL/DO/05749</t>
  </si>
  <si>
    <t>PL/DO/05750</t>
  </si>
  <si>
    <t>PL/DO/05751</t>
  </si>
  <si>
    <t>PL/MA/04133</t>
  </si>
  <si>
    <t>PL/MA/04134</t>
  </si>
  <si>
    <t>PL/MA/04135</t>
  </si>
  <si>
    <t>PL/DO/05646</t>
  </si>
  <si>
    <t>PL/MA/04132</t>
  </si>
  <si>
    <t>PL/DO/05810</t>
  </si>
  <si>
    <t>PL/DO/05811</t>
  </si>
  <si>
    <t>PL/DO/05812</t>
  </si>
  <si>
    <t>PL/DO/05959</t>
  </si>
  <si>
    <t>PL/MA/04365</t>
  </si>
  <si>
    <t>PL/MA/04368</t>
  </si>
  <si>
    <t>PL/MA/04371</t>
  </si>
  <si>
    <t>PL/DO/05934</t>
  </si>
  <si>
    <t>PL/DO/05935</t>
  </si>
  <si>
    <t>PL/DO/06098</t>
  </si>
  <si>
    <t>PL/DO/05873</t>
  </si>
  <si>
    <t>PL/DO/06122</t>
  </si>
  <si>
    <t>PL/DO/05582</t>
  </si>
  <si>
    <t>PL/MA/03958</t>
  </si>
  <si>
    <t>PL/DO/04539</t>
  </si>
  <si>
    <t>PL/DO/04823</t>
  </si>
  <si>
    <t>PL/DO/04827</t>
  </si>
  <si>
    <t>PL/DO/04833</t>
  </si>
  <si>
    <t>PL/DO/04834</t>
  </si>
  <si>
    <t>PL/DO/04847</t>
  </si>
  <si>
    <t>PL/DO/04873</t>
  </si>
  <si>
    <t>PL/DO/05128</t>
  </si>
  <si>
    <t>PL/DO/05026</t>
  </si>
  <si>
    <t>PL/MA/03959</t>
  </si>
  <si>
    <t>PL/DO/05173</t>
  </si>
  <si>
    <t>PL/DO/05437</t>
  </si>
  <si>
    <t>PL/DO/05025</t>
  </si>
  <si>
    <t>PL/DO/05242</t>
  </si>
  <si>
    <t>PL/DO/05395</t>
  </si>
  <si>
    <t>PL/DO/05396</t>
  </si>
  <si>
    <t>PL/DO/05515</t>
  </si>
  <si>
    <t>PL/DO/05517</t>
  </si>
  <si>
    <t>PL/MA/03957</t>
  </si>
  <si>
    <t>PL/DO/05350</t>
  </si>
  <si>
    <t>PL/DO/06123</t>
  </si>
  <si>
    <t>PL/MA/04051</t>
  </si>
  <si>
    <t>PL/MA/03379</t>
  </si>
  <si>
    <t>KENDRAPARA</t>
  </si>
  <si>
    <t>KHURDA</t>
  </si>
  <si>
    <t>NAYAGARH</t>
  </si>
  <si>
    <t>KEONJHAR</t>
  </si>
  <si>
    <t>JAJPUR ROAD</t>
  </si>
  <si>
    <t>MANGALPUR</t>
  </si>
  <si>
    <t>NIMAPARA</t>
  </si>
  <si>
    <t>DHENKANAL</t>
  </si>
  <si>
    <t>PURI</t>
  </si>
  <si>
    <t>BALASORE</t>
  </si>
  <si>
    <t>jaypatna</t>
  </si>
  <si>
    <t>BARI</t>
  </si>
  <si>
    <t>JALESWAR</t>
  </si>
  <si>
    <t>BHUBANESWAR</t>
  </si>
  <si>
    <t>PATTAMUNDAI</t>
  </si>
  <si>
    <t>BARIPADA</t>
  </si>
  <si>
    <t>ANGUL</t>
  </si>
  <si>
    <t>BHADRAK</t>
  </si>
  <si>
    <t>PANIKOILI</t>
  </si>
  <si>
    <t>DEOGARH</t>
  </si>
  <si>
    <t>AUL</t>
  </si>
  <si>
    <t>BOLANGIR</t>
  </si>
  <si>
    <t>JATNI</t>
  </si>
  <si>
    <t>JAGATSINGHPUR</t>
  </si>
  <si>
    <t>TALCHER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</si>
  <si>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</si>
  <si>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</si>
  <si>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</si>
  <si>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</si>
  <si>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</si>
  <si>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</si>
  <si>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</si>
  <si>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</si>
  <si>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</si>
  <si>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</si>
  <si>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MARUTI ENTERPRISERS
Address:PROFESSORPADA PLOT NO.461, WARDNO.22  CANAL ROAD COLLEGE SQUARE CUTTACK ODISHA,9040983107
GST No:21AAGFM9770P1ZO
</t>
  </si>
  <si>
    <t>Kindly, verify &amp; confirm within 7 days, else GST will be filed by 20th JULY, 2024. 
GST to be paid by Consignor under Reverse Charge Mechanism(RCM) as per GST.</t>
  </si>
  <si>
    <t>HML</t>
  </si>
  <si>
    <t>LR CH.</t>
  </si>
  <si>
    <t xml:space="preserve">Bill Date: 30/06/2024
Bill NO : 11448
Total Amount: 10804.00
</t>
  </si>
  <si>
    <t>(RUPEES TEN THOUSAND EIGHT HUNDRED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</si>
</sst>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200025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84810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55" workbookViewId="0">
      <selection activeCell="N71" sqref="N71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28515625" style="1" customWidth="1"/>
    <col min="8" max="8" width="7.140625" style="2" customWidth="1"/>
    <col min="9" max="9" width="7.28515625" style="2" customWidth="1"/>
    <col min="10" max="10" width="6.85546875" style="2" customWidth="1"/>
    <col min="11" max="11" width="10.42578125" style="2" customWidth="1"/>
    <col min="12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81.75" customHeight="1">
      <c r="A2" s="23" t="s">
        <v>156</v>
      </c>
      <c r="B2" s="24"/>
      <c r="C2" s="24"/>
      <c r="D2" s="24"/>
      <c r="E2" s="24"/>
      <c r="F2" s="24"/>
      <c r="G2" s="25"/>
      <c r="H2" s="17" t="s">
        <v>160</v>
      </c>
      <c r="I2" s="17"/>
      <c r="J2" s="17"/>
      <c r="K2" s="17"/>
    </row>
    <row r="3" spans="1:11" s="22" customFormat="1" ht="15" customHeight="1">
      <c r="A3" s="20" t="s">
        <v>147</v>
      </c>
      <c r="B3" s="20" t="s">
        <v>148</v>
      </c>
      <c r="C3" s="20" t="s">
        <v>149</v>
      </c>
      <c r="D3" s="20" t="s">
        <v>150</v>
      </c>
      <c r="E3" s="20" t="s">
        <v>151</v>
      </c>
      <c r="F3" s="20" t="s">
        <v>152</v>
      </c>
      <c r="G3" s="20" t="s">
        <v>153</v>
      </c>
      <c r="H3" s="21" t="s">
        <v>154</v>
      </c>
      <c r="I3" s="21" t="s">
        <v>158</v>
      </c>
      <c r="J3" s="21" t="s">
        <v>159</v>
      </c>
      <c r="K3" s="21" t="s">
        <v>155</v>
      </c>
    </row>
    <row r="4" spans="1:11">
      <c r="A4" s="19">
        <v>1</v>
      </c>
      <c r="B4" s="4" t="s">
        <v>7</v>
      </c>
      <c r="C4" s="4" t="s">
        <v>73</v>
      </c>
      <c r="D4" s="7" t="s">
        <v>146</v>
      </c>
      <c r="E4" s="4" t="s">
        <v>124</v>
      </c>
      <c r="F4" s="4" t="s">
        <v>8</v>
      </c>
      <c r="G4" s="4">
        <v>1</v>
      </c>
      <c r="H4" s="5">
        <f>VLOOKUP(E4,'[1]MARUTI ENT.'!$C$4:$D$97,2,FALSE)</f>
        <v>100</v>
      </c>
      <c r="I4" s="5">
        <f>G4*2</f>
        <v>2</v>
      </c>
      <c r="J4" s="5">
        <v>25</v>
      </c>
      <c r="K4" s="5">
        <f>G4*H4+I4+J4</f>
        <v>127</v>
      </c>
    </row>
    <row r="5" spans="1:11">
      <c r="A5" s="19">
        <v>2</v>
      </c>
      <c r="B5" s="4" t="s">
        <v>38</v>
      </c>
      <c r="C5" s="4" t="s">
        <v>98</v>
      </c>
      <c r="D5" s="7" t="s">
        <v>146</v>
      </c>
      <c r="E5" s="4" t="s">
        <v>134</v>
      </c>
      <c r="F5" s="4" t="s">
        <v>39</v>
      </c>
      <c r="G5" s="4">
        <v>5</v>
      </c>
      <c r="H5" s="5">
        <f>VLOOKUP(E5,'[1]MARUTI ENT.'!$C$4:$D$97,2,FALSE)</f>
        <v>68</v>
      </c>
      <c r="I5" s="5">
        <f>G5*2</f>
        <v>10</v>
      </c>
      <c r="J5" s="5">
        <v>25</v>
      </c>
      <c r="K5" s="5">
        <f>G5*H5+I5+J5</f>
        <v>375</v>
      </c>
    </row>
    <row r="6" spans="1:11">
      <c r="A6" s="19">
        <v>3</v>
      </c>
      <c r="B6" s="4" t="s">
        <v>67</v>
      </c>
      <c r="C6" s="4" t="s">
        <v>120</v>
      </c>
      <c r="D6" s="7" t="s">
        <v>146</v>
      </c>
      <c r="E6" s="4" t="s">
        <v>124</v>
      </c>
      <c r="F6" s="4" t="s">
        <v>68</v>
      </c>
      <c r="G6" s="4">
        <v>6</v>
      </c>
      <c r="H6" s="5">
        <f>VLOOKUP(E6,'[1]MARUTI ENT.'!$C$4:$D$97,2,FALSE)</f>
        <v>100</v>
      </c>
      <c r="I6" s="5">
        <f>G6*2</f>
        <v>12</v>
      </c>
      <c r="J6" s="5">
        <v>25</v>
      </c>
      <c r="K6" s="5">
        <f>G6*H6+I6+J6</f>
        <v>637</v>
      </c>
    </row>
    <row r="7" spans="1:11">
      <c r="A7" s="19">
        <v>4</v>
      </c>
      <c r="B7" s="4" t="s">
        <v>40</v>
      </c>
      <c r="C7" s="4" t="s">
        <v>99</v>
      </c>
      <c r="D7" s="7" t="s">
        <v>146</v>
      </c>
      <c r="E7" s="4" t="s">
        <v>123</v>
      </c>
      <c r="F7" s="4" t="s">
        <v>41</v>
      </c>
      <c r="G7" s="4">
        <v>1</v>
      </c>
      <c r="H7" s="5">
        <f>VLOOKUP(E7,'[1]MARUTI ENT.'!$C$4:$D$97,2,FALSE)</f>
        <v>89</v>
      </c>
      <c r="I7" s="5">
        <f>G7*2</f>
        <v>2</v>
      </c>
      <c r="J7" s="5">
        <v>25</v>
      </c>
      <c r="K7" s="5">
        <f>G7*H7+I7+J7</f>
        <v>116</v>
      </c>
    </row>
    <row r="8" spans="1:11">
      <c r="A8" s="19">
        <v>5</v>
      </c>
      <c r="B8" s="4" t="s">
        <v>40</v>
      </c>
      <c r="C8" s="4" t="s">
        <v>100</v>
      </c>
      <c r="D8" s="7" t="s">
        <v>146</v>
      </c>
      <c r="E8" s="4" t="s">
        <v>122</v>
      </c>
      <c r="F8" s="4" t="s">
        <v>42</v>
      </c>
      <c r="G8" s="4">
        <v>1</v>
      </c>
      <c r="H8" s="5">
        <f>VLOOKUP(E8,'[1]MARUTI ENT.'!$C$4:$D$97,2,FALSE)</f>
        <v>78</v>
      </c>
      <c r="I8" s="5">
        <f>G8*2</f>
        <v>2</v>
      </c>
      <c r="J8" s="5">
        <v>25</v>
      </c>
      <c r="K8" s="5">
        <f>G8*H8+I8+J8</f>
        <v>105</v>
      </c>
    </row>
    <row r="9" spans="1:11">
      <c r="A9" s="19">
        <v>6</v>
      </c>
      <c r="B9" s="4" t="s">
        <v>40</v>
      </c>
      <c r="C9" s="4" t="s">
        <v>101</v>
      </c>
      <c r="D9" s="7" t="s">
        <v>146</v>
      </c>
      <c r="E9" s="4" t="s">
        <v>134</v>
      </c>
      <c r="F9" s="4" t="s">
        <v>43</v>
      </c>
      <c r="G9" s="4">
        <v>3</v>
      </c>
      <c r="H9" s="5">
        <f>VLOOKUP(E9,'[1]MARUTI ENT.'!$C$4:$D$97,2,FALSE)</f>
        <v>68</v>
      </c>
      <c r="I9" s="5">
        <f>G9*2</f>
        <v>6</v>
      </c>
      <c r="J9" s="5">
        <v>25</v>
      </c>
      <c r="K9" s="5">
        <f>G9*H9+I9+J9</f>
        <v>235</v>
      </c>
    </row>
    <row r="10" spans="1:11">
      <c r="A10" s="19">
        <v>7</v>
      </c>
      <c r="B10" s="4" t="s">
        <v>40</v>
      </c>
      <c r="C10" s="4" t="s">
        <v>102</v>
      </c>
      <c r="D10" s="7" t="s">
        <v>146</v>
      </c>
      <c r="E10" s="4" t="s">
        <v>121</v>
      </c>
      <c r="F10" s="4" t="s">
        <v>44</v>
      </c>
      <c r="G10" s="4">
        <v>1</v>
      </c>
      <c r="H10" s="5">
        <f>VLOOKUP(E10,'[1]MARUTI ENT.'!$C$4:$D$97,2,FALSE)</f>
        <v>83</v>
      </c>
      <c r="I10" s="5">
        <f>G10*2</f>
        <v>2</v>
      </c>
      <c r="J10" s="5">
        <v>25</v>
      </c>
      <c r="K10" s="5">
        <f>G10*H10+I10+J10</f>
        <v>110</v>
      </c>
    </row>
    <row r="11" spans="1:11">
      <c r="A11" s="19">
        <v>8</v>
      </c>
      <c r="B11" s="4" t="s">
        <v>40</v>
      </c>
      <c r="C11" s="4" t="s">
        <v>103</v>
      </c>
      <c r="D11" s="7" t="s">
        <v>146</v>
      </c>
      <c r="E11" s="4" t="s">
        <v>129</v>
      </c>
      <c r="F11" s="4" t="s">
        <v>45</v>
      </c>
      <c r="G11" s="4">
        <v>1</v>
      </c>
      <c r="H11" s="5">
        <f>VLOOKUP(E11,'[1]MARUTI ENT.'!$C$4:$D$97,2,FALSE)</f>
        <v>83</v>
      </c>
      <c r="I11" s="5">
        <f>G11*2</f>
        <v>2</v>
      </c>
      <c r="J11" s="5">
        <v>25</v>
      </c>
      <c r="K11" s="5">
        <f>G11*H11+I11+J11</f>
        <v>110</v>
      </c>
    </row>
    <row r="12" spans="1:11">
      <c r="A12" s="19">
        <v>9</v>
      </c>
      <c r="B12" s="4" t="s">
        <v>40</v>
      </c>
      <c r="C12" s="4" t="s">
        <v>104</v>
      </c>
      <c r="D12" s="7" t="s">
        <v>146</v>
      </c>
      <c r="E12" s="4" t="s">
        <v>134</v>
      </c>
      <c r="F12" s="4" t="s">
        <v>46</v>
      </c>
      <c r="G12" s="4">
        <v>1</v>
      </c>
      <c r="H12" s="5">
        <f>VLOOKUP(E12,'[1]MARUTI ENT.'!$C$4:$D$97,2,FALSE)</f>
        <v>68</v>
      </c>
      <c r="I12" s="5">
        <f>G12*2</f>
        <v>2</v>
      </c>
      <c r="J12" s="5">
        <v>25</v>
      </c>
      <c r="K12" s="5">
        <f>G12*H12+I12+J12</f>
        <v>95</v>
      </c>
    </row>
    <row r="13" spans="1:11">
      <c r="A13" s="19">
        <v>10</v>
      </c>
      <c r="B13" s="4" t="s">
        <v>49</v>
      </c>
      <c r="C13" s="4" t="s">
        <v>110</v>
      </c>
      <c r="D13" s="7" t="s">
        <v>146</v>
      </c>
      <c r="E13" s="4" t="s">
        <v>134</v>
      </c>
      <c r="F13" s="4" t="s">
        <v>55</v>
      </c>
      <c r="G13" s="4">
        <v>1</v>
      </c>
      <c r="H13" s="5">
        <f>VLOOKUP(E13,'[1]MARUTI ENT.'!$C$4:$D$97,2,FALSE)</f>
        <v>68</v>
      </c>
      <c r="I13" s="5">
        <f>G13*2</f>
        <v>2</v>
      </c>
      <c r="J13" s="5">
        <v>25</v>
      </c>
      <c r="K13" s="5">
        <f>G13*H13+I13+J13</f>
        <v>95</v>
      </c>
    </row>
    <row r="14" spans="1:11">
      <c r="A14" s="19">
        <v>11</v>
      </c>
      <c r="B14" s="4" t="s">
        <v>49</v>
      </c>
      <c r="C14" s="4" t="s">
        <v>106</v>
      </c>
      <c r="D14" s="7" t="s">
        <v>146</v>
      </c>
      <c r="E14" s="4" t="s">
        <v>129</v>
      </c>
      <c r="F14" s="4" t="s">
        <v>50</v>
      </c>
      <c r="G14" s="4">
        <v>1</v>
      </c>
      <c r="H14" s="5">
        <f>VLOOKUP(E14,'[1]MARUTI ENT.'!$C$4:$D$97,2,FALSE)</f>
        <v>83</v>
      </c>
      <c r="I14" s="5">
        <f>G14*2</f>
        <v>2</v>
      </c>
      <c r="J14" s="5">
        <v>25</v>
      </c>
      <c r="K14" s="5">
        <f>G14*H14+I14+J14</f>
        <v>110</v>
      </c>
    </row>
    <row r="15" spans="1:11">
      <c r="A15" s="19">
        <v>12</v>
      </c>
      <c r="B15" s="4" t="s">
        <v>47</v>
      </c>
      <c r="C15" s="4" t="s">
        <v>105</v>
      </c>
      <c r="D15" s="7" t="s">
        <v>146</v>
      </c>
      <c r="E15" s="4" t="s">
        <v>141</v>
      </c>
      <c r="F15" s="4" t="s">
        <v>48</v>
      </c>
      <c r="G15" s="4">
        <v>2</v>
      </c>
      <c r="H15" s="5">
        <f>VLOOKUP(E15,'[1]MARUTI ENT.'!$C$4:$D$97,2,FALSE)</f>
        <v>98</v>
      </c>
      <c r="I15" s="5">
        <f>G15*2</f>
        <v>4</v>
      </c>
      <c r="J15" s="5">
        <v>25</v>
      </c>
      <c r="K15" s="5">
        <f>G15*H15+I15+J15</f>
        <v>225</v>
      </c>
    </row>
    <row r="16" spans="1:11">
      <c r="A16" s="19">
        <v>13</v>
      </c>
      <c r="B16" s="4" t="s">
        <v>47</v>
      </c>
      <c r="C16" s="4" t="s">
        <v>108</v>
      </c>
      <c r="D16" s="7" t="s">
        <v>146</v>
      </c>
      <c r="E16" s="4" t="s">
        <v>123</v>
      </c>
      <c r="F16" s="4" t="s">
        <v>52</v>
      </c>
      <c r="G16" s="4">
        <v>2</v>
      </c>
      <c r="H16" s="5">
        <f>VLOOKUP(E16,'[1]MARUTI ENT.'!$C$4:$D$97,2,FALSE)</f>
        <v>89</v>
      </c>
      <c r="I16" s="5">
        <f>G16*2</f>
        <v>4</v>
      </c>
      <c r="J16" s="5">
        <v>25</v>
      </c>
      <c r="K16" s="5">
        <f>G16*H16+I16+J16</f>
        <v>207</v>
      </c>
    </row>
    <row r="17" spans="1:11">
      <c r="A17" s="19">
        <v>14</v>
      </c>
      <c r="B17" s="4" t="s">
        <v>56</v>
      </c>
      <c r="C17" s="4" t="s">
        <v>111</v>
      </c>
      <c r="D17" s="7" t="s">
        <v>146</v>
      </c>
      <c r="E17" s="4" t="s">
        <v>134</v>
      </c>
      <c r="F17" s="4" t="s">
        <v>57</v>
      </c>
      <c r="G17" s="4">
        <v>5</v>
      </c>
      <c r="H17" s="5">
        <f>VLOOKUP(E17,'[1]MARUTI ENT.'!$C$4:$D$97,2,FALSE)</f>
        <v>68</v>
      </c>
      <c r="I17" s="5">
        <f>G17*2</f>
        <v>10</v>
      </c>
      <c r="J17" s="5">
        <v>25</v>
      </c>
      <c r="K17" s="5">
        <f>G17*H17+I17+J17</f>
        <v>375</v>
      </c>
    </row>
    <row r="18" spans="1:11">
      <c r="A18" s="19">
        <v>15</v>
      </c>
      <c r="B18" s="4" t="s">
        <v>63</v>
      </c>
      <c r="C18" s="4" t="s">
        <v>117</v>
      </c>
      <c r="D18" s="7" t="s">
        <v>146</v>
      </c>
      <c r="E18" s="4" t="s">
        <v>144</v>
      </c>
      <c r="F18" s="4" t="s">
        <v>64</v>
      </c>
      <c r="G18" s="4">
        <v>1</v>
      </c>
      <c r="H18" s="5">
        <f>VLOOKUP(E18,'[1]MARUTI ENT.'!$C$4:$D$97,2,FALSE)</f>
        <v>78</v>
      </c>
      <c r="I18" s="5">
        <f>G18*2</f>
        <v>2</v>
      </c>
      <c r="J18" s="5">
        <v>25</v>
      </c>
      <c r="K18" s="5">
        <f>G18*H18+I18+J18</f>
        <v>105</v>
      </c>
    </row>
    <row r="19" spans="1:11">
      <c r="A19" s="19">
        <v>16</v>
      </c>
      <c r="B19" s="4" t="s">
        <v>5</v>
      </c>
      <c r="C19" s="4" t="s">
        <v>112</v>
      </c>
      <c r="D19" s="7" t="s">
        <v>146</v>
      </c>
      <c r="E19" s="4" t="s">
        <v>134</v>
      </c>
      <c r="F19" s="4" t="s">
        <v>58</v>
      </c>
      <c r="G19" s="4">
        <v>3</v>
      </c>
      <c r="H19" s="5">
        <f>VLOOKUP(E19,'[1]MARUTI ENT.'!$C$4:$D$97,2,FALSE)</f>
        <v>68</v>
      </c>
      <c r="I19" s="5">
        <f>G19*2</f>
        <v>6</v>
      </c>
      <c r="J19" s="5">
        <v>25</v>
      </c>
      <c r="K19" s="5">
        <f>G19*H19+I19+J19</f>
        <v>235</v>
      </c>
    </row>
    <row r="20" spans="1:11">
      <c r="A20" s="19">
        <v>17</v>
      </c>
      <c r="B20" s="4" t="s">
        <v>5</v>
      </c>
      <c r="C20" s="4" t="s">
        <v>113</v>
      </c>
      <c r="D20" s="7" t="s">
        <v>146</v>
      </c>
      <c r="E20" s="4" t="s">
        <v>143</v>
      </c>
      <c r="F20" s="4" t="s">
        <v>59</v>
      </c>
      <c r="G20" s="4">
        <v>3</v>
      </c>
      <c r="H20" s="5">
        <f>VLOOKUP(E20,'[1]MARUTI ENT.'!$C$4:$D$97,2,FALSE)</f>
        <v>78</v>
      </c>
      <c r="I20" s="5">
        <f>G20*2</f>
        <v>6</v>
      </c>
      <c r="J20" s="5">
        <v>25</v>
      </c>
      <c r="K20" s="5">
        <f>G20*H20+I20+J20</f>
        <v>265</v>
      </c>
    </row>
    <row r="21" spans="1:11">
      <c r="A21" s="19">
        <v>18</v>
      </c>
      <c r="B21" s="4" t="s">
        <v>5</v>
      </c>
      <c r="C21" s="4" t="s">
        <v>72</v>
      </c>
      <c r="D21" s="7" t="s">
        <v>146</v>
      </c>
      <c r="E21" s="4" t="s">
        <v>123</v>
      </c>
      <c r="F21" s="4" t="s">
        <v>6</v>
      </c>
      <c r="G21" s="4">
        <v>2</v>
      </c>
      <c r="H21" s="5">
        <f>VLOOKUP(E21,'[1]MARUTI ENT.'!$C$4:$D$97,2,FALSE)</f>
        <v>89</v>
      </c>
      <c r="I21" s="5">
        <f>G21*2</f>
        <v>4</v>
      </c>
      <c r="J21" s="5">
        <v>25</v>
      </c>
      <c r="K21" s="5">
        <f>G21*H21+I21+J21</f>
        <v>207</v>
      </c>
    </row>
    <row r="22" spans="1:11">
      <c r="A22" s="19">
        <v>19</v>
      </c>
      <c r="B22" s="4" t="s">
        <v>53</v>
      </c>
      <c r="C22" s="4" t="s">
        <v>109</v>
      </c>
      <c r="D22" s="7" t="s">
        <v>146</v>
      </c>
      <c r="E22" s="4" t="s">
        <v>134</v>
      </c>
      <c r="F22" s="4" t="s">
        <v>54</v>
      </c>
      <c r="G22" s="4">
        <v>4</v>
      </c>
      <c r="H22" s="5">
        <f>VLOOKUP(E22,'[1]MARUTI ENT.'!$C$4:$D$97,2,FALSE)</f>
        <v>68</v>
      </c>
      <c r="I22" s="5">
        <f>G22*2</f>
        <v>8</v>
      </c>
      <c r="J22" s="5">
        <v>25</v>
      </c>
      <c r="K22" s="5">
        <f>G22*H22+I22+J22</f>
        <v>305</v>
      </c>
    </row>
    <row r="23" spans="1:11">
      <c r="A23" s="19">
        <v>20</v>
      </c>
      <c r="B23" s="4" t="s">
        <v>1</v>
      </c>
      <c r="C23" s="4" t="s">
        <v>70</v>
      </c>
      <c r="D23" s="7" t="s">
        <v>146</v>
      </c>
      <c r="E23" s="4" t="s">
        <v>121</v>
      </c>
      <c r="F23" s="4" t="s">
        <v>2</v>
      </c>
      <c r="G23" s="4">
        <v>1</v>
      </c>
      <c r="H23" s="5">
        <f>VLOOKUP(E23,'[1]MARUTI ENT.'!$C$4:$D$97,2,FALSE)</f>
        <v>83</v>
      </c>
      <c r="I23" s="5">
        <f>G23*2</f>
        <v>2</v>
      </c>
      <c r="J23" s="5">
        <v>25</v>
      </c>
      <c r="K23" s="5">
        <f>G23*H23+I23+J23</f>
        <v>110</v>
      </c>
    </row>
    <row r="24" spans="1:11">
      <c r="A24" s="19">
        <v>21</v>
      </c>
      <c r="B24" s="4" t="s">
        <v>1</v>
      </c>
      <c r="C24" s="4" t="s">
        <v>114</v>
      </c>
      <c r="D24" s="7" t="s">
        <v>146</v>
      </c>
      <c r="E24" s="4" t="s">
        <v>134</v>
      </c>
      <c r="F24" s="4" t="s">
        <v>60</v>
      </c>
      <c r="G24" s="4">
        <v>2</v>
      </c>
      <c r="H24" s="5">
        <f>VLOOKUP(E24,'[1]MARUTI ENT.'!$C$4:$D$97,2,FALSE)</f>
        <v>68</v>
      </c>
      <c r="I24" s="5">
        <f>G24*2</f>
        <v>4</v>
      </c>
      <c r="J24" s="5">
        <v>25</v>
      </c>
      <c r="K24" s="5">
        <f>G24*H24+I24+J24</f>
        <v>165</v>
      </c>
    </row>
    <row r="25" spans="1:11">
      <c r="A25" s="19">
        <v>22</v>
      </c>
      <c r="B25" s="4" t="s">
        <v>1</v>
      </c>
      <c r="C25" s="4" t="s">
        <v>115</v>
      </c>
      <c r="D25" s="7" t="s">
        <v>146</v>
      </c>
      <c r="E25" s="4" t="s">
        <v>144</v>
      </c>
      <c r="F25" s="4" t="s">
        <v>61</v>
      </c>
      <c r="G25" s="4">
        <v>1</v>
      </c>
      <c r="H25" s="5">
        <f>VLOOKUP(E25,'[1]MARUTI ENT.'!$C$4:$D$97,2,FALSE)</f>
        <v>78</v>
      </c>
      <c r="I25" s="5">
        <f>G25*2</f>
        <v>2</v>
      </c>
      <c r="J25" s="5">
        <v>25</v>
      </c>
      <c r="K25" s="5">
        <f>G25*H25+I25+J25</f>
        <v>105</v>
      </c>
    </row>
    <row r="26" spans="1:11">
      <c r="A26" s="19">
        <v>23</v>
      </c>
      <c r="B26" s="4" t="s">
        <v>35</v>
      </c>
      <c r="C26" s="4" t="s">
        <v>96</v>
      </c>
      <c r="D26" s="7" t="s">
        <v>146</v>
      </c>
      <c r="E26" s="4" t="s">
        <v>134</v>
      </c>
      <c r="F26" s="4" t="s">
        <v>36</v>
      </c>
      <c r="G26" s="4">
        <v>5</v>
      </c>
      <c r="H26" s="5">
        <f>VLOOKUP(E26,'[1]MARUTI ENT.'!$C$4:$D$97,2,FALSE)</f>
        <v>68</v>
      </c>
      <c r="I26" s="5">
        <f>G26*2</f>
        <v>10</v>
      </c>
      <c r="J26" s="5">
        <v>25</v>
      </c>
      <c r="K26" s="5">
        <f>G26*H26+I26+J26</f>
        <v>375</v>
      </c>
    </row>
    <row r="27" spans="1:11">
      <c r="A27" s="19">
        <v>24</v>
      </c>
      <c r="B27" s="4" t="s">
        <v>35</v>
      </c>
      <c r="C27" s="4" t="s">
        <v>116</v>
      </c>
      <c r="D27" s="7" t="s">
        <v>146</v>
      </c>
      <c r="E27" s="4" t="s">
        <v>138</v>
      </c>
      <c r="F27" s="4" t="s">
        <v>62</v>
      </c>
      <c r="G27" s="4">
        <v>1</v>
      </c>
      <c r="H27" s="5">
        <f>VLOOKUP(E27,'[1]MARUTI ENT.'!$C$4:$D$97,2,FALSE)</f>
        <v>83</v>
      </c>
      <c r="I27" s="5">
        <f>G27*2</f>
        <v>2</v>
      </c>
      <c r="J27" s="5">
        <v>25</v>
      </c>
      <c r="K27" s="5">
        <f>G27*H27+I27+J27</f>
        <v>110</v>
      </c>
    </row>
    <row r="28" spans="1:11">
      <c r="A28" s="19">
        <v>25</v>
      </c>
      <c r="B28" s="4" t="s">
        <v>35</v>
      </c>
      <c r="C28" s="4" t="s">
        <v>97</v>
      </c>
      <c r="D28" s="7" t="s">
        <v>146</v>
      </c>
      <c r="E28" s="4" t="s">
        <v>140</v>
      </c>
      <c r="F28" s="4" t="s">
        <v>37</v>
      </c>
      <c r="G28" s="4">
        <v>1</v>
      </c>
      <c r="H28" s="5">
        <f>VLOOKUP(E28,'[1]MARUTI ENT.'!$C$4:$D$97,2,FALSE)</f>
        <v>184</v>
      </c>
      <c r="I28" s="5">
        <f>G28*2</f>
        <v>2</v>
      </c>
      <c r="J28" s="5">
        <v>25</v>
      </c>
      <c r="K28" s="5">
        <f>G28*H28+I28+J28</f>
        <v>211</v>
      </c>
    </row>
    <row r="29" spans="1:11">
      <c r="A29" s="19">
        <v>26</v>
      </c>
      <c r="B29" s="4" t="s">
        <v>35</v>
      </c>
      <c r="C29" s="4" t="s">
        <v>107</v>
      </c>
      <c r="D29" s="7" t="s">
        <v>146</v>
      </c>
      <c r="E29" s="4" t="s">
        <v>142</v>
      </c>
      <c r="F29" s="4" t="s">
        <v>51</v>
      </c>
      <c r="G29" s="4">
        <v>1</v>
      </c>
      <c r="H29" s="5">
        <f>VLOOKUP(E29,'[1]MARUTI ENT.'!$C$4:$D$97,2,FALSE)</f>
        <v>129</v>
      </c>
      <c r="I29" s="5">
        <f>G29*2</f>
        <v>2</v>
      </c>
      <c r="J29" s="5">
        <v>25</v>
      </c>
      <c r="K29" s="5">
        <f>G29*H29+I29+J29</f>
        <v>156</v>
      </c>
    </row>
    <row r="30" spans="1:11">
      <c r="A30" s="19">
        <v>27</v>
      </c>
      <c r="B30" s="4" t="s">
        <v>3</v>
      </c>
      <c r="C30" s="4" t="s">
        <v>82</v>
      </c>
      <c r="D30" s="7" t="s">
        <v>146</v>
      </c>
      <c r="E30" s="4" t="s">
        <v>132</v>
      </c>
      <c r="F30" s="4" t="s">
        <v>18</v>
      </c>
      <c r="G30" s="4">
        <v>1</v>
      </c>
      <c r="H30" s="5">
        <f>VLOOKUP(E30,'[1]MARUTI ENT.'!$C$4:$D$97,2,FALSE)</f>
        <v>100</v>
      </c>
      <c r="I30" s="5">
        <f>G30*2</f>
        <v>2</v>
      </c>
      <c r="J30" s="5">
        <v>25</v>
      </c>
      <c r="K30" s="5">
        <f>G30*H30+I30+J30</f>
        <v>127</v>
      </c>
    </row>
    <row r="31" spans="1:11">
      <c r="A31" s="19">
        <v>28</v>
      </c>
      <c r="B31" s="4" t="s">
        <v>3</v>
      </c>
      <c r="C31" s="4" t="s">
        <v>74</v>
      </c>
      <c r="D31" s="7" t="s">
        <v>146</v>
      </c>
      <c r="E31" s="4" t="s">
        <v>125</v>
      </c>
      <c r="F31" s="4" t="s">
        <v>9</v>
      </c>
      <c r="G31" s="4">
        <v>2</v>
      </c>
      <c r="H31" s="5">
        <f>VLOOKUP(E31,'[1]MARUTI ENT.'!$C$4:$D$97,2,FALSE)</f>
        <v>83</v>
      </c>
      <c r="I31" s="5">
        <f>G31*2</f>
        <v>4</v>
      </c>
      <c r="J31" s="5">
        <v>25</v>
      </c>
      <c r="K31" s="5">
        <f>G31*H31+I31+J31</f>
        <v>195</v>
      </c>
    </row>
    <row r="32" spans="1:11">
      <c r="A32" s="19">
        <v>29</v>
      </c>
      <c r="B32" s="4" t="s">
        <v>3</v>
      </c>
      <c r="C32" s="4" t="s">
        <v>71</v>
      </c>
      <c r="D32" s="7" t="s">
        <v>146</v>
      </c>
      <c r="E32" s="4" t="s">
        <v>122</v>
      </c>
      <c r="F32" s="4" t="s">
        <v>4</v>
      </c>
      <c r="G32" s="4">
        <v>1</v>
      </c>
      <c r="H32" s="5">
        <f>VLOOKUP(E32,'[1]MARUTI ENT.'!$C$4:$D$97,2,FALSE)</f>
        <v>78</v>
      </c>
      <c r="I32" s="5">
        <f>G32*2</f>
        <v>2</v>
      </c>
      <c r="J32" s="5">
        <v>25</v>
      </c>
      <c r="K32" s="5">
        <f>G32*H32+I32+J32</f>
        <v>105</v>
      </c>
    </row>
    <row r="33" spans="1:11">
      <c r="A33" s="19">
        <v>30</v>
      </c>
      <c r="B33" s="4" t="s">
        <v>3</v>
      </c>
      <c r="C33" s="4" t="s">
        <v>119</v>
      </c>
      <c r="D33" s="7" t="s">
        <v>146</v>
      </c>
      <c r="E33" s="4" t="s">
        <v>145</v>
      </c>
      <c r="F33" s="4" t="s">
        <v>66</v>
      </c>
      <c r="G33" s="4">
        <v>4</v>
      </c>
      <c r="H33" s="5">
        <f>VLOOKUP(E33,'[1]MARUTI ENT.'!$C$4:$D$97,2,FALSE)</f>
        <v>88</v>
      </c>
      <c r="I33" s="5">
        <f>G33*2</f>
        <v>8</v>
      </c>
      <c r="J33" s="5">
        <v>25</v>
      </c>
      <c r="K33" s="5">
        <f>G33*H33+I33+J33</f>
        <v>385</v>
      </c>
    </row>
    <row r="34" spans="1:11">
      <c r="A34" s="19">
        <v>31</v>
      </c>
      <c r="B34" s="4" t="s">
        <v>10</v>
      </c>
      <c r="C34" s="4" t="s">
        <v>76</v>
      </c>
      <c r="D34" s="7" t="s">
        <v>146</v>
      </c>
      <c r="E34" s="4" t="s">
        <v>127</v>
      </c>
      <c r="F34" s="4" t="s">
        <v>12</v>
      </c>
      <c r="G34" s="4">
        <v>1</v>
      </c>
      <c r="H34" s="5">
        <f>VLOOKUP(E34,'[1]MARUTI ENT.'!$C$4:$D$97,2,FALSE)</f>
        <v>83</v>
      </c>
      <c r="I34" s="5">
        <f>G34*2</f>
        <v>2</v>
      </c>
      <c r="J34" s="5">
        <v>25</v>
      </c>
      <c r="K34" s="5">
        <f>G34*H34+I34+J34</f>
        <v>110</v>
      </c>
    </row>
    <row r="35" spans="1:11">
      <c r="A35" s="19">
        <v>32</v>
      </c>
      <c r="B35" s="4" t="s">
        <v>10</v>
      </c>
      <c r="C35" s="4" t="s">
        <v>77</v>
      </c>
      <c r="D35" s="7" t="s">
        <v>146</v>
      </c>
      <c r="E35" s="4" t="s">
        <v>128</v>
      </c>
      <c r="F35" s="4" t="s">
        <v>13</v>
      </c>
      <c r="G35" s="4">
        <v>2</v>
      </c>
      <c r="H35" s="5">
        <f>VLOOKUP(E35,'[1]MARUTI ENT.'!$C$4:$D$97,2,FALSE)</f>
        <v>78</v>
      </c>
      <c r="I35" s="5">
        <f>G35*2</f>
        <v>4</v>
      </c>
      <c r="J35" s="5">
        <v>25</v>
      </c>
      <c r="K35" s="5">
        <f>G35*H35+I35+J35</f>
        <v>185</v>
      </c>
    </row>
    <row r="36" spans="1:11">
      <c r="A36" s="19">
        <v>33</v>
      </c>
      <c r="B36" s="4" t="s">
        <v>10</v>
      </c>
      <c r="C36" s="4" t="s">
        <v>78</v>
      </c>
      <c r="D36" s="7" t="s">
        <v>146</v>
      </c>
      <c r="E36" s="4" t="s">
        <v>129</v>
      </c>
      <c r="F36" s="4" t="s">
        <v>14</v>
      </c>
      <c r="G36" s="4">
        <v>1</v>
      </c>
      <c r="H36" s="5">
        <f>VLOOKUP(E36,'[1]MARUTI ENT.'!$C$4:$D$97,2,FALSE)</f>
        <v>83</v>
      </c>
      <c r="I36" s="5">
        <f>G36*2</f>
        <v>2</v>
      </c>
      <c r="J36" s="5">
        <v>25</v>
      </c>
      <c r="K36" s="5">
        <f>G36*H36+I36+J36</f>
        <v>110</v>
      </c>
    </row>
    <row r="37" spans="1:11">
      <c r="A37" s="19">
        <v>34</v>
      </c>
      <c r="B37" s="4" t="s">
        <v>10</v>
      </c>
      <c r="C37" s="4" t="s">
        <v>75</v>
      </c>
      <c r="D37" s="7" t="s">
        <v>146</v>
      </c>
      <c r="E37" s="4" t="s">
        <v>126</v>
      </c>
      <c r="F37" s="4" t="s">
        <v>11</v>
      </c>
      <c r="G37" s="4">
        <v>1</v>
      </c>
      <c r="H37" s="5">
        <f>VLOOKUP(E37,'[1]MARUTI ENT.'!$C$4:$D$97,2,FALSE)</f>
        <v>95</v>
      </c>
      <c r="I37" s="5">
        <f>G37*2</f>
        <v>2</v>
      </c>
      <c r="J37" s="5">
        <v>25</v>
      </c>
      <c r="K37" s="5">
        <f>G37*H37+I37+J37</f>
        <v>122</v>
      </c>
    </row>
    <row r="38" spans="1:11">
      <c r="A38" s="19">
        <v>35</v>
      </c>
      <c r="B38" s="4" t="s">
        <v>10</v>
      </c>
      <c r="C38" s="4" t="s">
        <v>84</v>
      </c>
      <c r="D38" s="7" t="s">
        <v>146</v>
      </c>
      <c r="E38" s="4" t="s">
        <v>134</v>
      </c>
      <c r="F38" s="4" t="s">
        <v>20</v>
      </c>
      <c r="G38" s="4">
        <v>4</v>
      </c>
      <c r="H38" s="5">
        <f>VLOOKUP(E38,'[1]MARUTI ENT.'!$C$4:$D$97,2,FALSE)</f>
        <v>68</v>
      </c>
      <c r="I38" s="5">
        <f>G38*2</f>
        <v>8</v>
      </c>
      <c r="J38" s="5">
        <v>25</v>
      </c>
      <c r="K38" s="5">
        <f>G38*H38+I38+J38</f>
        <v>305</v>
      </c>
    </row>
    <row r="39" spans="1:11">
      <c r="A39" s="19">
        <v>36</v>
      </c>
      <c r="B39" s="4" t="s">
        <v>10</v>
      </c>
      <c r="C39" s="4" t="s">
        <v>85</v>
      </c>
      <c r="D39" s="7" t="s">
        <v>146</v>
      </c>
      <c r="E39" s="4" t="s">
        <v>134</v>
      </c>
      <c r="F39" s="4" t="s">
        <v>21</v>
      </c>
      <c r="G39" s="4">
        <v>2</v>
      </c>
      <c r="H39" s="5">
        <f>VLOOKUP(E39,'[1]MARUTI ENT.'!$C$4:$D$97,2,FALSE)</f>
        <v>68</v>
      </c>
      <c r="I39" s="5">
        <f>G39*2</f>
        <v>4</v>
      </c>
      <c r="J39" s="5">
        <v>25</v>
      </c>
      <c r="K39" s="5">
        <f>G39*H39+I39+J39</f>
        <v>165</v>
      </c>
    </row>
    <row r="40" spans="1:11">
      <c r="A40" s="19">
        <v>37</v>
      </c>
      <c r="B40" s="4" t="s">
        <v>10</v>
      </c>
      <c r="C40" s="4" t="s">
        <v>86</v>
      </c>
      <c r="D40" s="7" t="s">
        <v>146</v>
      </c>
      <c r="E40" s="4" t="s">
        <v>135</v>
      </c>
      <c r="F40" s="4" t="s">
        <v>22</v>
      </c>
      <c r="G40" s="4">
        <v>1</v>
      </c>
      <c r="H40" s="5">
        <f>VLOOKUP(E40,'[1]MARUTI ENT.'!$C$4:$D$97,2,FALSE)</f>
        <v>95</v>
      </c>
      <c r="I40" s="5">
        <f>G40*2</f>
        <v>2</v>
      </c>
      <c r="J40" s="5">
        <v>25</v>
      </c>
      <c r="K40" s="5">
        <f>G40*H40+I40+J40</f>
        <v>122</v>
      </c>
    </row>
    <row r="41" spans="1:11">
      <c r="A41" s="19">
        <v>38</v>
      </c>
      <c r="B41" s="4" t="s">
        <v>10</v>
      </c>
      <c r="C41" s="4" t="s">
        <v>83</v>
      </c>
      <c r="D41" s="7" t="s">
        <v>146</v>
      </c>
      <c r="E41" s="4" t="s">
        <v>133</v>
      </c>
      <c r="F41" s="4" t="s">
        <v>19</v>
      </c>
      <c r="G41" s="4">
        <v>1</v>
      </c>
      <c r="H41" s="5">
        <f>VLOOKUP(E41,'[1]MARUTI ENT.'!$C$4:$D$97,2,FALSE)</f>
        <v>93</v>
      </c>
      <c r="I41" s="5">
        <f>G41*2</f>
        <v>2</v>
      </c>
      <c r="J41" s="5">
        <v>25</v>
      </c>
      <c r="K41" s="5">
        <f>G41*H41+I41+J41</f>
        <v>120</v>
      </c>
    </row>
    <row r="42" spans="1:11">
      <c r="A42" s="19">
        <v>39</v>
      </c>
      <c r="B42" s="4" t="s">
        <v>10</v>
      </c>
      <c r="C42" s="4" t="s">
        <v>79</v>
      </c>
      <c r="D42" s="7" t="s">
        <v>146</v>
      </c>
      <c r="E42" s="4" t="s">
        <v>130</v>
      </c>
      <c r="F42" s="4" t="s">
        <v>15</v>
      </c>
      <c r="G42" s="4">
        <v>2</v>
      </c>
      <c r="H42" s="5">
        <f>VLOOKUP(E42,'[1]MARUTI ENT.'!$C$4:$D$97,2,FALSE)</f>
        <v>78</v>
      </c>
      <c r="I42" s="5">
        <f>G42*2</f>
        <v>4</v>
      </c>
      <c r="J42" s="5">
        <v>25</v>
      </c>
      <c r="K42" s="5">
        <f>G42*H42+I42+J42</f>
        <v>185</v>
      </c>
    </row>
    <row r="43" spans="1:11">
      <c r="A43" s="19">
        <v>40</v>
      </c>
      <c r="B43" s="4" t="s">
        <v>10</v>
      </c>
      <c r="C43" s="4" t="s">
        <v>80</v>
      </c>
      <c r="D43" s="7" t="s">
        <v>146</v>
      </c>
      <c r="E43" s="4" t="s">
        <v>130</v>
      </c>
      <c r="F43" s="4" t="s">
        <v>16</v>
      </c>
      <c r="G43" s="4">
        <v>2</v>
      </c>
      <c r="H43" s="5">
        <f>VLOOKUP(E43,'[1]MARUTI ENT.'!$C$4:$D$97,2,FALSE)</f>
        <v>78</v>
      </c>
      <c r="I43" s="5">
        <f>G43*2</f>
        <v>4</v>
      </c>
      <c r="J43" s="5">
        <v>25</v>
      </c>
      <c r="K43" s="5">
        <f>G43*H43+I43+J43</f>
        <v>185</v>
      </c>
    </row>
    <row r="44" spans="1:11">
      <c r="A44" s="19">
        <v>41</v>
      </c>
      <c r="B44" s="4" t="s">
        <v>10</v>
      </c>
      <c r="C44" s="4" t="s">
        <v>81</v>
      </c>
      <c r="D44" s="7" t="s">
        <v>146</v>
      </c>
      <c r="E44" s="4" t="s">
        <v>131</v>
      </c>
      <c r="F44" s="4" t="s">
        <v>17</v>
      </c>
      <c r="G44" s="4">
        <v>1</v>
      </c>
      <c r="H44" s="5">
        <f>VLOOKUP(E44,'[1]MARUTI ENT.'!$C$4:$D$97,2,FALSE)</f>
        <v>140</v>
      </c>
      <c r="I44" s="5">
        <f>G44*2</f>
        <v>2</v>
      </c>
      <c r="J44" s="5">
        <v>25</v>
      </c>
      <c r="K44" s="5">
        <f>G44*H44+I44+J44</f>
        <v>167</v>
      </c>
    </row>
    <row r="45" spans="1:11">
      <c r="A45" s="19">
        <v>42</v>
      </c>
      <c r="B45" s="4" t="s">
        <v>32</v>
      </c>
      <c r="C45" s="4" t="s">
        <v>94</v>
      </c>
      <c r="D45" s="7" t="s">
        <v>146</v>
      </c>
      <c r="E45" s="4" t="s">
        <v>125</v>
      </c>
      <c r="F45" s="4" t="s">
        <v>33</v>
      </c>
      <c r="G45" s="4">
        <v>6</v>
      </c>
      <c r="H45" s="5">
        <f>VLOOKUP(E45,'[1]MARUTI ENT.'!$C$4:$D$97,2,FALSE)</f>
        <v>83</v>
      </c>
      <c r="I45" s="5">
        <f>G45*2</f>
        <v>12</v>
      </c>
      <c r="J45" s="5">
        <v>25</v>
      </c>
      <c r="K45" s="5">
        <f>G45*H45+I45+J45</f>
        <v>535</v>
      </c>
    </row>
    <row r="46" spans="1:11">
      <c r="A46" s="19">
        <v>43</v>
      </c>
      <c r="B46" s="4" t="s">
        <v>23</v>
      </c>
      <c r="C46" s="4" t="s">
        <v>91</v>
      </c>
      <c r="D46" s="7" t="s">
        <v>146</v>
      </c>
      <c r="E46" s="4" t="s">
        <v>134</v>
      </c>
      <c r="F46" s="4" t="s">
        <v>29</v>
      </c>
      <c r="G46" s="4">
        <v>3</v>
      </c>
      <c r="H46" s="5">
        <f>VLOOKUP(E46,'[1]MARUTI ENT.'!$C$4:$D$97,2,FALSE)</f>
        <v>68</v>
      </c>
      <c r="I46" s="5">
        <f>G46*2</f>
        <v>6</v>
      </c>
      <c r="J46" s="5">
        <v>25</v>
      </c>
      <c r="K46" s="5">
        <f>G46*H46+I46+J46</f>
        <v>235</v>
      </c>
    </row>
    <row r="47" spans="1:11">
      <c r="A47" s="19">
        <v>44</v>
      </c>
      <c r="B47" s="4" t="s">
        <v>23</v>
      </c>
      <c r="C47" s="4" t="s">
        <v>92</v>
      </c>
      <c r="D47" s="7" t="s">
        <v>146</v>
      </c>
      <c r="E47" s="4" t="s">
        <v>139</v>
      </c>
      <c r="F47" s="4" t="s">
        <v>30</v>
      </c>
      <c r="G47" s="4">
        <v>2</v>
      </c>
      <c r="H47" s="5">
        <f>VLOOKUP(E47,'[1]MARUTI ENT.'!$C$4:$D$97,2,FALSE)</f>
        <v>83</v>
      </c>
      <c r="I47" s="5">
        <f>G47*2</f>
        <v>4</v>
      </c>
      <c r="J47" s="5">
        <v>25</v>
      </c>
      <c r="K47" s="5">
        <f>G47*H47+I47+J47</f>
        <v>195</v>
      </c>
    </row>
    <row r="48" spans="1:11">
      <c r="A48" s="19">
        <v>45</v>
      </c>
      <c r="B48" s="4" t="s">
        <v>23</v>
      </c>
      <c r="C48" s="4" t="s">
        <v>87</v>
      </c>
      <c r="D48" s="7" t="s">
        <v>146</v>
      </c>
      <c r="E48" s="4" t="s">
        <v>134</v>
      </c>
      <c r="F48" s="4" t="s">
        <v>24</v>
      </c>
      <c r="G48" s="4">
        <v>5</v>
      </c>
      <c r="H48" s="5">
        <f>VLOOKUP(E48,'[1]MARUTI ENT.'!$C$4:$D$97,2,FALSE)</f>
        <v>68</v>
      </c>
      <c r="I48" s="5">
        <f>G48*2</f>
        <v>10</v>
      </c>
      <c r="J48" s="5">
        <v>25</v>
      </c>
      <c r="K48" s="5">
        <f>G48*H48+I48+J48</f>
        <v>375</v>
      </c>
    </row>
    <row r="49" spans="1:11">
      <c r="A49" s="19">
        <v>46</v>
      </c>
      <c r="B49" s="4" t="s">
        <v>25</v>
      </c>
      <c r="C49" s="4" t="s">
        <v>93</v>
      </c>
      <c r="D49" s="7" t="s">
        <v>146</v>
      </c>
      <c r="E49" s="4" t="s">
        <v>121</v>
      </c>
      <c r="F49" s="4" t="s">
        <v>31</v>
      </c>
      <c r="G49" s="4">
        <v>2</v>
      </c>
      <c r="H49" s="5">
        <f>VLOOKUP(E49,'[1]MARUTI ENT.'!$C$4:$D$97,2,FALSE)</f>
        <v>83</v>
      </c>
      <c r="I49" s="5">
        <f>G49*2</f>
        <v>4</v>
      </c>
      <c r="J49" s="5">
        <v>25</v>
      </c>
      <c r="K49" s="5">
        <f>G49*H49+I49+J49</f>
        <v>195</v>
      </c>
    </row>
    <row r="50" spans="1:11">
      <c r="A50" s="19">
        <v>47</v>
      </c>
      <c r="B50" s="4" t="s">
        <v>25</v>
      </c>
      <c r="C50" s="4" t="s">
        <v>95</v>
      </c>
      <c r="D50" s="7" t="s">
        <v>146</v>
      </c>
      <c r="E50" s="4" t="s">
        <v>134</v>
      </c>
      <c r="F50" s="4" t="s">
        <v>34</v>
      </c>
      <c r="G50" s="4">
        <v>3</v>
      </c>
      <c r="H50" s="5">
        <f>VLOOKUP(E50,'[1]MARUTI ENT.'!$C$4:$D$97,2,FALSE)</f>
        <v>68</v>
      </c>
      <c r="I50" s="5">
        <f>G50*2</f>
        <v>6</v>
      </c>
      <c r="J50" s="5">
        <v>25</v>
      </c>
      <c r="K50" s="5">
        <f>G50*H50+I50+J50</f>
        <v>235</v>
      </c>
    </row>
    <row r="51" spans="1:11">
      <c r="A51" s="19">
        <v>48</v>
      </c>
      <c r="B51" s="4" t="s">
        <v>25</v>
      </c>
      <c r="C51" s="4" t="s">
        <v>118</v>
      </c>
      <c r="D51" s="7" t="s">
        <v>146</v>
      </c>
      <c r="E51" s="4" t="s">
        <v>134</v>
      </c>
      <c r="F51" s="4" t="s">
        <v>65</v>
      </c>
      <c r="G51" s="4">
        <v>2</v>
      </c>
      <c r="H51" s="5">
        <f>VLOOKUP(E51,'[1]MARUTI ENT.'!$C$4:$D$97,2,FALSE)</f>
        <v>68</v>
      </c>
      <c r="I51" s="5">
        <f>G51*2</f>
        <v>4</v>
      </c>
      <c r="J51" s="5">
        <v>25</v>
      </c>
      <c r="K51" s="5">
        <f>G51*H51+I51+J51</f>
        <v>165</v>
      </c>
    </row>
    <row r="52" spans="1:11">
      <c r="A52" s="19">
        <v>49</v>
      </c>
      <c r="B52" s="4" t="s">
        <v>25</v>
      </c>
      <c r="C52" s="4" t="s">
        <v>88</v>
      </c>
      <c r="D52" s="7" t="s">
        <v>146</v>
      </c>
      <c r="E52" s="4" t="s">
        <v>136</v>
      </c>
      <c r="F52" s="4" t="s">
        <v>26</v>
      </c>
      <c r="G52" s="4">
        <v>4</v>
      </c>
      <c r="H52" s="5">
        <f>VLOOKUP(E52,'[1]MARUTI ENT.'!$C$4:$D$97,2,FALSE)</f>
        <v>83</v>
      </c>
      <c r="I52" s="5">
        <f>G52*2</f>
        <v>8</v>
      </c>
      <c r="J52" s="5">
        <v>25</v>
      </c>
      <c r="K52" s="5">
        <f>G52*H52+I52+J52</f>
        <v>365</v>
      </c>
    </row>
    <row r="53" spans="1:11">
      <c r="A53" s="19">
        <v>50</v>
      </c>
      <c r="B53" s="4" t="s">
        <v>25</v>
      </c>
      <c r="C53" s="4" t="s">
        <v>89</v>
      </c>
      <c r="D53" s="7" t="s">
        <v>146</v>
      </c>
      <c r="E53" s="4" t="s">
        <v>137</v>
      </c>
      <c r="F53" s="4" t="s">
        <v>27</v>
      </c>
      <c r="G53" s="4">
        <v>4</v>
      </c>
      <c r="H53" s="5">
        <f>VLOOKUP(E53,'[1]MARUTI ENT.'!$C$4:$D$97,2,FALSE)</f>
        <v>83</v>
      </c>
      <c r="I53" s="5">
        <f>G53*2</f>
        <v>8</v>
      </c>
      <c r="J53" s="5">
        <v>25</v>
      </c>
      <c r="K53" s="5">
        <f>G53*H53+I53+J53</f>
        <v>365</v>
      </c>
    </row>
    <row r="54" spans="1:11">
      <c r="A54" s="19">
        <v>51</v>
      </c>
      <c r="B54" s="4" t="s">
        <v>25</v>
      </c>
      <c r="C54" s="4" t="s">
        <v>90</v>
      </c>
      <c r="D54" s="7" t="s">
        <v>146</v>
      </c>
      <c r="E54" s="4" t="s">
        <v>138</v>
      </c>
      <c r="F54" s="4" t="s">
        <v>28</v>
      </c>
      <c r="G54" s="4">
        <v>3</v>
      </c>
      <c r="H54" s="5">
        <f>VLOOKUP(E54,'[1]MARUTI ENT.'!$C$4:$D$97,2,FALSE)</f>
        <v>83</v>
      </c>
      <c r="I54" s="5">
        <f>G54*2</f>
        <v>6</v>
      </c>
      <c r="J54" s="5">
        <v>25</v>
      </c>
      <c r="K54" s="5">
        <f>G54*H54+I54+J54</f>
        <v>280</v>
      </c>
    </row>
    <row r="55" spans="1:11" s="3" customFormat="1">
      <c r="A55" s="8" t="s">
        <v>161</v>
      </c>
      <c r="B55" s="9"/>
      <c r="C55" s="9"/>
      <c r="D55" s="9"/>
      <c r="E55" s="9"/>
      <c r="F55" s="9"/>
      <c r="G55" s="9"/>
      <c r="H55" s="10"/>
      <c r="I55" s="10"/>
      <c r="J55" s="11"/>
      <c r="K55" s="6">
        <f>SUM(K4:K54)</f>
        <v>10804</v>
      </c>
    </row>
    <row r="56" spans="1:11" s="3" customFormat="1" ht="30" customHeight="1">
      <c r="A56" s="12" t="s">
        <v>157</v>
      </c>
      <c r="B56" s="12"/>
      <c r="C56" s="12"/>
      <c r="D56" s="12"/>
      <c r="E56" s="12"/>
      <c r="F56" s="12"/>
      <c r="G56" s="12"/>
      <c r="H56" s="13"/>
      <c r="I56" s="13"/>
      <c r="J56" s="13"/>
      <c r="K56" s="13"/>
    </row>
    <row r="57" spans="1:11" s="3" customFormat="1" ht="30" customHeight="1">
      <c r="A57" s="12" t="s">
        <v>69</v>
      </c>
      <c r="B57" s="12"/>
      <c r="C57" s="12"/>
      <c r="D57" s="12"/>
      <c r="E57" s="12"/>
      <c r="F57" s="12"/>
      <c r="G57" s="12"/>
      <c r="H57" s="13"/>
      <c r="I57" s="13"/>
      <c r="J57" s="13"/>
      <c r="K57" s="13"/>
    </row>
    <row r="58" spans="1:11" s="3" customFormat="1" ht="14.25" customHeight="1">
      <c r="G58" s="18">
        <f>SUM(G4:G54)</f>
        <v>116</v>
      </c>
      <c r="H58" s="26"/>
      <c r="I58" s="26"/>
      <c r="J58" s="26"/>
      <c r="K58" s="26"/>
    </row>
  </sheetData>
  <sortState ref="B4:K54">
    <sortCondition ref="B4:B54"/>
    <sortCondition ref="C4:C54"/>
  </sortState>
  <mergeCells count="7">
    <mergeCell ref="A55:J55"/>
    <mergeCell ref="A56:K56"/>
    <mergeCell ref="A57:K57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1496062992125984" right="0.35433070866141736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2024-07-18T09:04:55Z</cp:lastPrinted>
  <dcterms:created xsi:type="dcterms:W3CDTF">2024-07-17T05:24:23Z</dcterms:created>
  <dcterms:modified xsi:type="dcterms:W3CDTF">2024-07-18T09:04:55Z</dcterms:modified>
</cp:coreProperties>
</file>