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0" i="1"/>
  <c r="L17"/>
  <c r="L4"/>
  <c r="L5"/>
  <c r="L6"/>
  <c r="L7"/>
  <c r="L8"/>
  <c r="L9"/>
  <c r="L10"/>
  <c r="L11"/>
  <c r="L12"/>
  <c r="L13"/>
  <c r="L14"/>
  <c r="L15"/>
  <c r="L16"/>
  <c r="J5"/>
  <c r="J6"/>
  <c r="J7"/>
  <c r="J8"/>
  <c r="J9"/>
  <c r="J10"/>
  <c r="J12"/>
  <c r="J13"/>
  <c r="J14"/>
  <c r="J16"/>
  <c r="J4"/>
  <c r="I5"/>
  <c r="I6"/>
  <c r="I7"/>
  <c r="I8"/>
  <c r="I9"/>
  <c r="I10"/>
  <c r="I11"/>
  <c r="I12"/>
  <c r="I13"/>
  <c r="I14"/>
  <c r="I15"/>
  <c r="I16"/>
  <c r="I4"/>
  <c r="H5"/>
  <c r="H6"/>
  <c r="H7"/>
  <c r="H8"/>
  <c r="H9"/>
  <c r="H10"/>
  <c r="H12"/>
  <c r="H13"/>
  <c r="H14"/>
  <c r="H16"/>
  <c r="H4"/>
</calcChain>
</file>

<file path=xl/sharedStrings.xml><?xml version="1.0" encoding="utf-8"?>
<sst xmlns="http://schemas.openxmlformats.org/spreadsheetml/2006/main" count="83" uniqueCount="65">
  <si>
    <t>10/10/2025</t>
  </si>
  <si>
    <t>236</t>
  </si>
  <si>
    <t>11/10/2025</t>
  </si>
  <si>
    <t>255</t>
  </si>
  <si>
    <t>14/10/2025</t>
  </si>
  <si>
    <t>851</t>
  </si>
  <si>
    <t>23/10/2025</t>
  </si>
  <si>
    <t>890</t>
  </si>
  <si>
    <t>28/10/2025</t>
  </si>
  <si>
    <t>438</t>
  </si>
  <si>
    <t>31/10/2025</t>
  </si>
  <si>
    <t>761</t>
  </si>
  <si>
    <t>771</t>
  </si>
  <si>
    <t>04/10/2025</t>
  </si>
  <si>
    <t>821</t>
  </si>
  <si>
    <t>820</t>
  </si>
  <si>
    <t>819</t>
  </si>
  <si>
    <t>20199</t>
  </si>
  <si>
    <t>14676</t>
  </si>
  <si>
    <t>16/10/2025</t>
  </si>
  <si>
    <t>872</t>
  </si>
  <si>
    <t>ITAMATI</t>
  </si>
  <si>
    <t>NIALI</t>
  </si>
  <si>
    <t>NEMALA</t>
  </si>
  <si>
    <t>MUGUPAL</t>
  </si>
  <si>
    <t>PARADEEP</t>
  </si>
  <si>
    <t>BALAKATI</t>
  </si>
  <si>
    <t>DARADA PATNA</t>
  </si>
  <si>
    <t>BALIAPAL</t>
  </si>
  <si>
    <t>ASKA</t>
  </si>
  <si>
    <t>BHADRAK</t>
  </si>
  <si>
    <t>CHANDANESWAR</t>
  </si>
  <si>
    <t>JALESWAR</t>
  </si>
  <si>
    <t>CTC</t>
  </si>
  <si>
    <t>DO/10407</t>
  </si>
  <si>
    <t>DO/10431</t>
  </si>
  <si>
    <t>DO/10515</t>
  </si>
  <si>
    <t>DO/10921</t>
  </si>
  <si>
    <t>DO/11137</t>
  </si>
  <si>
    <t>DO/11364</t>
  </si>
  <si>
    <t>DO/11372</t>
  </si>
  <si>
    <t>MA/06823</t>
  </si>
  <si>
    <t>MA/06824</t>
  </si>
  <si>
    <t>MA/06825</t>
  </si>
  <si>
    <t>MA/06834</t>
  </si>
  <si>
    <t>MA/07005</t>
  </si>
  <si>
    <t>MA/07260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</si>
  <si>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</si>
  <si>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</si>
  <si>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</si>
  <si>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</si>
  <si>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</si>
  <si>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</si>
  <si>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</si>
  <si>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</si>
  <si>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</si>
  <si>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</si>
  <si>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</si>
  <si>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</si>
  <si>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</si>
  <si>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To,
M/s GULMARG PRODUCTS
Address: HOLDING NO.366, WARD NO.13,
 NANDI SAHI,,CHOUDHURY BZAR-753001
ODISHA,9668199633
GST No:21AABFG1688F1ZR
</t>
  </si>
  <si>
    <t>Thanking you for your business.
PRAGATI LOGISTICS</t>
  </si>
  <si>
    <t xml:space="preserve">Bill Date:31/10/2024
Bill No : 19703
Total Amount: 7323.00
</t>
  </si>
  <si>
    <t>(RUPEES SEVEN THOUSAND THREE HUNDRED TWENTY THREE ONLY)</t>
  </si>
  <si>
    <t>Kindly, verify &amp; confirm within 7 days, else GST will be filed by 20th NOV,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</si>
</sst>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wrapText="1"/>
    </xf>
    <xf numFmtId="2" fontId="1" fillId="0" borderId="5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7</xdr:col>
      <xdr:colOff>266700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41433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  <cell r="D48">
            <v>12</v>
          </cell>
        </row>
        <row r="49">
          <cell r="B49" t="str">
            <v>BALUGAON</v>
          </cell>
          <cell r="C49">
            <v>100</v>
          </cell>
          <cell r="D49">
            <v>12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  <cell r="D53">
            <v>12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  <cell r="D57">
            <v>15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  <cell r="D64">
            <v>25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  <cell r="D67">
            <v>12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  <cell r="D74">
            <v>12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  <cell r="D88">
            <v>12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150</v>
          </cell>
          <cell r="D108">
            <v>50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  <cell r="D113">
            <v>12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160</v>
          </cell>
          <cell r="D115">
            <v>30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  <cell r="D119">
            <v>25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  <cell r="D121">
            <v>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  <cell r="D124">
            <v>12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  <row r="139">
          <cell r="B139" t="str">
            <v>BELABAHALI</v>
          </cell>
          <cell r="C139">
            <v>110</v>
          </cell>
          <cell r="D139">
            <v>12</v>
          </cell>
        </row>
        <row r="140">
          <cell r="B140" t="str">
            <v>NAUGAON</v>
          </cell>
          <cell r="C140">
            <v>110</v>
          </cell>
          <cell r="D140">
            <v>25</v>
          </cell>
        </row>
        <row r="141">
          <cell r="B141" t="str">
            <v>BINJHARPUR</v>
          </cell>
          <cell r="C141">
            <v>110</v>
          </cell>
          <cell r="D141">
            <v>25</v>
          </cell>
        </row>
        <row r="142">
          <cell r="B142" t="str">
            <v>RAMCHANDRAPUR</v>
          </cell>
          <cell r="C142">
            <v>110</v>
          </cell>
          <cell r="D142">
            <v>12</v>
          </cell>
        </row>
        <row r="143">
          <cell r="B143" t="str">
            <v>CHANDANESWAR</v>
          </cell>
          <cell r="C143">
            <v>130</v>
          </cell>
          <cell r="D143">
            <v>40</v>
          </cell>
        </row>
        <row r="144">
          <cell r="B144" t="str">
            <v>NTPC KANIHA</v>
          </cell>
          <cell r="C144">
            <v>110</v>
          </cell>
          <cell r="D144">
            <v>25</v>
          </cell>
        </row>
        <row r="145">
          <cell r="B145" t="str">
            <v>RAJ SUNAKHALA</v>
          </cell>
          <cell r="C145">
            <v>100</v>
          </cell>
          <cell r="D145">
            <v>12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topLeftCell="A2" workbookViewId="0">
      <selection activeCell="S14" sqref="S14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6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1" customFormat="1" ht="90" customHeight="1">
      <c r="A1" s="19"/>
      <c r="B1" s="20"/>
      <c r="C1" s="20"/>
      <c r="D1" s="20"/>
      <c r="E1" s="20"/>
      <c r="F1" s="20"/>
      <c r="G1" s="20"/>
      <c r="H1" s="21"/>
      <c r="I1" s="22" t="s">
        <v>59</v>
      </c>
      <c r="J1" s="22"/>
      <c r="K1" s="22"/>
      <c r="L1" s="22"/>
    </row>
    <row r="2" spans="1:12" s="1" customFormat="1" ht="103.5" customHeight="1">
      <c r="A2" s="19" t="s">
        <v>60</v>
      </c>
      <c r="B2" s="20"/>
      <c r="C2" s="20"/>
      <c r="D2" s="20"/>
      <c r="E2" s="20"/>
      <c r="F2" s="20"/>
      <c r="G2" s="20"/>
      <c r="H2" s="21"/>
      <c r="I2" s="22" t="s">
        <v>62</v>
      </c>
      <c r="J2" s="22"/>
      <c r="K2" s="22"/>
      <c r="L2" s="22"/>
    </row>
    <row r="3" spans="1:12" s="6" customFormat="1">
      <c r="A3" s="5" t="s">
        <v>47</v>
      </c>
      <c r="B3" s="5" t="s">
        <v>48</v>
      </c>
      <c r="C3" s="5" t="s">
        <v>49</v>
      </c>
      <c r="D3" s="5" t="s">
        <v>50</v>
      </c>
      <c r="E3" s="5" t="s">
        <v>51</v>
      </c>
      <c r="F3" s="5" t="s">
        <v>52</v>
      </c>
      <c r="G3" s="5" t="s">
        <v>53</v>
      </c>
      <c r="H3" s="7" t="s">
        <v>54</v>
      </c>
      <c r="I3" s="7" t="s">
        <v>55</v>
      </c>
      <c r="J3" s="7" t="s">
        <v>56</v>
      </c>
      <c r="K3" s="7" t="s">
        <v>57</v>
      </c>
      <c r="L3" s="7" t="s">
        <v>58</v>
      </c>
    </row>
    <row r="4" spans="1:12">
      <c r="A4" s="2">
        <v>1</v>
      </c>
      <c r="B4" s="2" t="s">
        <v>13</v>
      </c>
      <c r="C4" s="2" t="s">
        <v>41</v>
      </c>
      <c r="D4" s="2" t="s">
        <v>14</v>
      </c>
      <c r="E4" s="4" t="s">
        <v>33</v>
      </c>
      <c r="F4" s="2" t="s">
        <v>28</v>
      </c>
      <c r="G4" s="2">
        <v>11</v>
      </c>
      <c r="H4" s="11">
        <f>VLOOKUP(F4,'[1]GULMARG PRODUCT'!$B$4:$C$145,2,FALSE)</f>
        <v>120</v>
      </c>
      <c r="I4" s="11">
        <f>G4*2</f>
        <v>22</v>
      </c>
      <c r="J4" s="11">
        <f>VLOOKUP(F4,'[1]GULMARG PRODUCT'!$B$4:$D$145,3,FALSE)*G4</f>
        <v>275</v>
      </c>
      <c r="K4" s="11">
        <v>50</v>
      </c>
      <c r="L4" s="11">
        <f>G4*H4+I4+J4+K4</f>
        <v>1667</v>
      </c>
    </row>
    <row r="5" spans="1:12">
      <c r="A5" s="2">
        <v>2</v>
      </c>
      <c r="B5" s="2" t="s">
        <v>13</v>
      </c>
      <c r="C5" s="2" t="s">
        <v>42</v>
      </c>
      <c r="D5" s="2" t="s">
        <v>15</v>
      </c>
      <c r="E5" s="4" t="s">
        <v>33</v>
      </c>
      <c r="F5" s="2" t="s">
        <v>29</v>
      </c>
      <c r="G5" s="2">
        <v>5</v>
      </c>
      <c r="H5" s="11">
        <f>VLOOKUP(F5,'[1]GULMARG PRODUCT'!$B$4:$C$145,2,FALSE)</f>
        <v>100</v>
      </c>
      <c r="I5" s="11">
        <f t="shared" ref="I5:I16" si="0">G5*2</f>
        <v>10</v>
      </c>
      <c r="J5" s="11">
        <f>VLOOKUP(F5,'[1]GULMARG PRODUCT'!$B$4:$D$145,3,FALSE)*G5</f>
        <v>125</v>
      </c>
      <c r="K5" s="11">
        <v>50</v>
      </c>
      <c r="L5" s="11">
        <f t="shared" ref="L5:L16" si="1">G5*H5+I5+J5+K5</f>
        <v>685</v>
      </c>
    </row>
    <row r="6" spans="1:12">
      <c r="A6" s="2">
        <v>3</v>
      </c>
      <c r="B6" s="2" t="s">
        <v>13</v>
      </c>
      <c r="C6" s="2" t="s">
        <v>43</v>
      </c>
      <c r="D6" s="2" t="s">
        <v>16</v>
      </c>
      <c r="E6" s="4" t="s">
        <v>33</v>
      </c>
      <c r="F6" s="2" t="s">
        <v>30</v>
      </c>
      <c r="G6" s="2">
        <v>1</v>
      </c>
      <c r="H6" s="11">
        <f>VLOOKUP(F6,'[1]GULMARG PRODUCT'!$B$4:$C$145,2,FALSE)</f>
        <v>100</v>
      </c>
      <c r="I6" s="11">
        <f t="shared" si="0"/>
        <v>2</v>
      </c>
      <c r="J6" s="11">
        <f>VLOOKUP(F6,'[1]GULMARG PRODUCT'!$B$4:$D$145,3,FALSE)*G6</f>
        <v>12</v>
      </c>
      <c r="K6" s="11">
        <v>50</v>
      </c>
      <c r="L6" s="11">
        <f t="shared" si="1"/>
        <v>164</v>
      </c>
    </row>
    <row r="7" spans="1:12">
      <c r="A7" s="2">
        <v>4</v>
      </c>
      <c r="B7" s="2" t="s">
        <v>13</v>
      </c>
      <c r="C7" s="2" t="s">
        <v>44</v>
      </c>
      <c r="D7" s="2" t="s">
        <v>17</v>
      </c>
      <c r="E7" s="4" t="s">
        <v>33</v>
      </c>
      <c r="F7" s="2" t="s">
        <v>30</v>
      </c>
      <c r="G7" s="2">
        <v>2</v>
      </c>
      <c r="H7" s="11">
        <f>VLOOKUP(F7,'[1]GULMARG PRODUCT'!$B$4:$C$145,2,FALSE)</f>
        <v>100</v>
      </c>
      <c r="I7" s="11">
        <f t="shared" si="0"/>
        <v>4</v>
      </c>
      <c r="J7" s="11">
        <f>VLOOKUP(F7,'[1]GULMARG PRODUCT'!$B$4:$D$145,3,FALSE)*G7</f>
        <v>24</v>
      </c>
      <c r="K7" s="11">
        <v>50</v>
      </c>
      <c r="L7" s="11">
        <f t="shared" si="1"/>
        <v>278</v>
      </c>
    </row>
    <row r="8" spans="1:12">
      <c r="A8" s="2">
        <v>5</v>
      </c>
      <c r="B8" s="2" t="s">
        <v>0</v>
      </c>
      <c r="C8" s="2" t="s">
        <v>34</v>
      </c>
      <c r="D8" s="2" t="s">
        <v>1</v>
      </c>
      <c r="E8" s="4" t="s">
        <v>33</v>
      </c>
      <c r="F8" s="2" t="s">
        <v>21</v>
      </c>
      <c r="G8" s="2">
        <v>1</v>
      </c>
      <c r="H8" s="11">
        <f>VLOOKUP(F8,'[1]GULMARG PRODUCT'!$B$4:$C$145,2,FALSE)</f>
        <v>100</v>
      </c>
      <c r="I8" s="11">
        <f t="shared" si="0"/>
        <v>2</v>
      </c>
      <c r="J8" s="11">
        <f>VLOOKUP(F8,'[1]GULMARG PRODUCT'!$B$4:$D$145,3,FALSE)*G8</f>
        <v>12</v>
      </c>
      <c r="K8" s="11">
        <v>50</v>
      </c>
      <c r="L8" s="11">
        <f t="shared" si="1"/>
        <v>164</v>
      </c>
    </row>
    <row r="9" spans="1:12">
      <c r="A9" s="2">
        <v>6</v>
      </c>
      <c r="B9" s="2" t="s">
        <v>0</v>
      </c>
      <c r="C9" s="2" t="s">
        <v>45</v>
      </c>
      <c r="D9" s="2" t="s">
        <v>18</v>
      </c>
      <c r="E9" s="4" t="s">
        <v>33</v>
      </c>
      <c r="F9" s="2" t="s">
        <v>31</v>
      </c>
      <c r="G9" s="2">
        <v>2</v>
      </c>
      <c r="H9" s="11">
        <f>VLOOKUP(F9,'[1]GULMARG PRODUCT'!$B$4:$C$145,2,FALSE)</f>
        <v>130</v>
      </c>
      <c r="I9" s="11">
        <f t="shared" si="0"/>
        <v>4</v>
      </c>
      <c r="J9" s="11">
        <f>VLOOKUP(F9,'[1]GULMARG PRODUCT'!$B$4:$D$145,3,FALSE)*G9</f>
        <v>80</v>
      </c>
      <c r="K9" s="11">
        <v>50</v>
      </c>
      <c r="L9" s="11">
        <f t="shared" si="1"/>
        <v>394</v>
      </c>
    </row>
    <row r="10" spans="1:12">
      <c r="A10" s="2">
        <v>7</v>
      </c>
      <c r="B10" s="2" t="s">
        <v>2</v>
      </c>
      <c r="C10" s="2" t="s">
        <v>35</v>
      </c>
      <c r="D10" s="2" t="s">
        <v>3</v>
      </c>
      <c r="E10" s="4" t="s">
        <v>33</v>
      </c>
      <c r="F10" s="2" t="s">
        <v>22</v>
      </c>
      <c r="G10" s="2">
        <v>3</v>
      </c>
      <c r="H10" s="11">
        <f>VLOOKUP(F10,'[1]GULMARG PRODUCT'!$B$4:$C$145,2,FALSE)</f>
        <v>100</v>
      </c>
      <c r="I10" s="11">
        <f t="shared" si="0"/>
        <v>6</v>
      </c>
      <c r="J10" s="11">
        <f>VLOOKUP(F10,'[1]GULMARG PRODUCT'!$B$4:$D$145,3,FALSE)*G10</f>
        <v>36</v>
      </c>
      <c r="K10" s="11">
        <v>50</v>
      </c>
      <c r="L10" s="11">
        <f t="shared" si="1"/>
        <v>392</v>
      </c>
    </row>
    <row r="11" spans="1:12">
      <c r="A11" s="2">
        <v>8</v>
      </c>
      <c r="B11" s="2" t="s">
        <v>4</v>
      </c>
      <c r="C11" s="2" t="s">
        <v>36</v>
      </c>
      <c r="D11" s="2" t="s">
        <v>5</v>
      </c>
      <c r="E11" s="4" t="s">
        <v>33</v>
      </c>
      <c r="F11" s="2" t="s">
        <v>23</v>
      </c>
      <c r="G11" s="2">
        <v>6</v>
      </c>
      <c r="H11" s="11">
        <v>100</v>
      </c>
      <c r="I11" s="11">
        <f t="shared" si="0"/>
        <v>12</v>
      </c>
      <c r="J11" s="11">
        <v>60</v>
      </c>
      <c r="K11" s="11">
        <v>50</v>
      </c>
      <c r="L11" s="11">
        <f t="shared" si="1"/>
        <v>722</v>
      </c>
    </row>
    <row r="12" spans="1:12">
      <c r="A12" s="2">
        <v>9</v>
      </c>
      <c r="B12" s="2" t="s">
        <v>19</v>
      </c>
      <c r="C12" s="2" t="s">
        <v>46</v>
      </c>
      <c r="D12" s="2" t="s">
        <v>20</v>
      </c>
      <c r="E12" s="4" t="s">
        <v>33</v>
      </c>
      <c r="F12" s="2" t="s">
        <v>32</v>
      </c>
      <c r="G12" s="2">
        <v>3</v>
      </c>
      <c r="H12" s="11">
        <f>VLOOKUP(F12,'[1]GULMARG PRODUCT'!$B$4:$C$145,2,FALSE)</f>
        <v>120</v>
      </c>
      <c r="I12" s="11">
        <f t="shared" si="0"/>
        <v>6</v>
      </c>
      <c r="J12" s="11">
        <f>VLOOKUP(F12,'[1]GULMARG PRODUCT'!$B$4:$D$145,3,FALSE)*G12</f>
        <v>36</v>
      </c>
      <c r="K12" s="11">
        <v>50</v>
      </c>
      <c r="L12" s="11">
        <f t="shared" si="1"/>
        <v>452</v>
      </c>
    </row>
    <row r="13" spans="1:12">
      <c r="A13" s="2">
        <v>10</v>
      </c>
      <c r="B13" s="2" t="s">
        <v>6</v>
      </c>
      <c r="C13" s="2" t="s">
        <v>37</v>
      </c>
      <c r="D13" s="2" t="s">
        <v>7</v>
      </c>
      <c r="E13" s="4" t="s">
        <v>33</v>
      </c>
      <c r="F13" s="2" t="s">
        <v>24</v>
      </c>
      <c r="G13" s="2">
        <v>6</v>
      </c>
      <c r="H13" s="11">
        <f>VLOOKUP(F13,'[1]GULMARG PRODUCT'!$B$4:$C$145,2,FALSE)</f>
        <v>100</v>
      </c>
      <c r="I13" s="11">
        <f t="shared" si="0"/>
        <v>12</v>
      </c>
      <c r="J13" s="11">
        <f>VLOOKUP(F13,'[1]GULMARG PRODUCT'!$B$4:$D$145,3,FALSE)*G13</f>
        <v>72</v>
      </c>
      <c r="K13" s="11">
        <v>50</v>
      </c>
      <c r="L13" s="11">
        <f t="shared" si="1"/>
        <v>734</v>
      </c>
    </row>
    <row r="14" spans="1:12">
      <c r="A14" s="2">
        <v>11</v>
      </c>
      <c r="B14" s="2" t="s">
        <v>8</v>
      </c>
      <c r="C14" s="2" t="s">
        <v>38</v>
      </c>
      <c r="D14" s="2" t="s">
        <v>9</v>
      </c>
      <c r="E14" s="4" t="s">
        <v>33</v>
      </c>
      <c r="F14" s="2" t="s">
        <v>25</v>
      </c>
      <c r="G14" s="2">
        <v>6</v>
      </c>
      <c r="H14" s="11">
        <f>VLOOKUP(F14,'[1]GULMARG PRODUCT'!$B$4:$C$145,2,FALSE)</f>
        <v>100</v>
      </c>
      <c r="I14" s="11">
        <f t="shared" si="0"/>
        <v>12</v>
      </c>
      <c r="J14" s="11">
        <f>VLOOKUP(F14,'[1]GULMARG PRODUCT'!$B$4:$D$145,3,FALSE)*G14</f>
        <v>72</v>
      </c>
      <c r="K14" s="11">
        <v>50</v>
      </c>
      <c r="L14" s="11">
        <f t="shared" si="1"/>
        <v>734</v>
      </c>
    </row>
    <row r="15" spans="1:12">
      <c r="A15" s="2">
        <v>12</v>
      </c>
      <c r="B15" s="2" t="s">
        <v>10</v>
      </c>
      <c r="C15" s="2" t="s">
        <v>39</v>
      </c>
      <c r="D15" s="2" t="s">
        <v>11</v>
      </c>
      <c r="E15" s="4" t="s">
        <v>33</v>
      </c>
      <c r="F15" s="2" t="s">
        <v>26</v>
      </c>
      <c r="G15" s="2">
        <v>4</v>
      </c>
      <c r="H15" s="11">
        <v>100</v>
      </c>
      <c r="I15" s="11">
        <f t="shared" si="0"/>
        <v>8</v>
      </c>
      <c r="J15" s="11">
        <v>48</v>
      </c>
      <c r="K15" s="11">
        <v>50</v>
      </c>
      <c r="L15" s="11">
        <f t="shared" si="1"/>
        <v>506</v>
      </c>
    </row>
    <row r="16" spans="1:12">
      <c r="A16" s="2">
        <v>13</v>
      </c>
      <c r="B16" s="2" t="s">
        <v>10</v>
      </c>
      <c r="C16" s="2" t="s">
        <v>40</v>
      </c>
      <c r="D16" s="2" t="s">
        <v>12</v>
      </c>
      <c r="E16" s="4" t="s">
        <v>33</v>
      </c>
      <c r="F16" s="2" t="s">
        <v>27</v>
      </c>
      <c r="G16" s="2">
        <v>3</v>
      </c>
      <c r="H16" s="11">
        <f>VLOOKUP(F16,'[1]GULMARG PRODUCT'!$B$4:$C$145,2,FALSE)</f>
        <v>100</v>
      </c>
      <c r="I16" s="11">
        <f t="shared" si="0"/>
        <v>6</v>
      </c>
      <c r="J16" s="11">
        <f>VLOOKUP(F16,'[1]GULMARG PRODUCT'!$B$4:$D$145,3,FALSE)*G16</f>
        <v>75</v>
      </c>
      <c r="K16" s="11">
        <v>50</v>
      </c>
      <c r="L16" s="11">
        <f t="shared" si="1"/>
        <v>431</v>
      </c>
    </row>
    <row r="17" spans="1:12" s="9" customFormat="1">
      <c r="A17" s="12" t="s">
        <v>63</v>
      </c>
      <c r="B17" s="13"/>
      <c r="C17" s="13"/>
      <c r="D17" s="13"/>
      <c r="E17" s="13"/>
      <c r="F17" s="13"/>
      <c r="G17" s="13"/>
      <c r="H17" s="14"/>
      <c r="I17" s="14"/>
      <c r="J17" s="14"/>
      <c r="K17" s="15"/>
      <c r="L17" s="8">
        <f>SUM(L4:L16)</f>
        <v>7323</v>
      </c>
    </row>
    <row r="18" spans="1:12" s="9" customFormat="1" ht="30" customHeight="1">
      <c r="A18" s="16" t="s">
        <v>64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  <c r="L18" s="17"/>
    </row>
    <row r="19" spans="1:12" s="9" customFormat="1" ht="30" customHeight="1">
      <c r="A19" s="18" t="s">
        <v>61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s="1" customFormat="1">
      <c r="G20" s="3">
        <f>SUM(G4:G16)</f>
        <v>53</v>
      </c>
      <c r="H20" s="10"/>
      <c r="I20" s="10"/>
      <c r="J20" s="10"/>
      <c r="K20" s="10"/>
      <c r="L20" s="10"/>
    </row>
  </sheetData>
  <sortState ref="B2:G14">
    <sortCondition ref="B2"/>
  </sortState>
  <mergeCells count="7">
    <mergeCell ref="A17:K17"/>
    <mergeCell ref="A18:L18"/>
    <mergeCell ref="A19:L19"/>
    <mergeCell ref="A1:H1"/>
    <mergeCell ref="I1:L1"/>
    <mergeCell ref="A2:H2"/>
    <mergeCell ref="I2:L2"/>
  </mergeCells>
  <pageMargins left="0.3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2025-11-15T04:20:47Z</cp:lastPrinted>
  <dcterms:created xsi:type="dcterms:W3CDTF">2025-11-14T10:04:54Z</dcterms:created>
  <dcterms:modified xsi:type="dcterms:W3CDTF">2025-11-15T04:20:50Z</dcterms:modified>
</cp:coreProperties>
</file>