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Sheet1!$A$8:$Q$118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M115" i="1" l="1"/>
  <c r="J115" i="1"/>
  <c r="I115" i="1"/>
  <c r="A112" i="1"/>
  <c r="A113" i="1" s="1"/>
  <c r="A114" i="1" s="1"/>
  <c r="M110" i="1"/>
  <c r="J110" i="1"/>
  <c r="I110" i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M97" i="1"/>
  <c r="J97" i="1"/>
  <c r="I97" i="1"/>
  <c r="A93" i="1"/>
  <c r="A94" i="1" s="1"/>
  <c r="A95" i="1" s="1"/>
  <c r="A96" i="1" s="1"/>
  <c r="M91" i="1"/>
  <c r="J91" i="1"/>
  <c r="I91" i="1"/>
  <c r="A85" i="1"/>
  <c r="A86" i="1" s="1"/>
  <c r="A87" i="1" s="1"/>
  <c r="A88" i="1" s="1"/>
  <c r="A89" i="1" s="1"/>
  <c r="A90" i="1" s="1"/>
  <c r="M83" i="1"/>
  <c r="J83" i="1"/>
  <c r="I83" i="1"/>
  <c r="A75" i="1"/>
  <c r="A76" i="1" s="1"/>
  <c r="A77" i="1" s="1"/>
  <c r="A78" i="1" s="1"/>
  <c r="A79" i="1" s="1"/>
  <c r="A80" i="1" s="1"/>
  <c r="A81" i="1" s="1"/>
  <c r="A82" i="1" s="1"/>
  <c r="M73" i="1"/>
  <c r="J73" i="1"/>
  <c r="I73" i="1"/>
  <c r="A67" i="1"/>
  <c r="A68" i="1" s="1"/>
  <c r="A69" i="1" s="1"/>
  <c r="A70" i="1" s="1"/>
  <c r="A71" i="1" s="1"/>
  <c r="A72" i="1" s="1"/>
  <c r="M65" i="1"/>
  <c r="J65" i="1"/>
  <c r="I65" i="1"/>
  <c r="A61" i="1"/>
  <c r="A62" i="1" s="1"/>
  <c r="A63" i="1" s="1"/>
  <c r="A64" i="1" s="1"/>
  <c r="M59" i="1"/>
  <c r="J59" i="1"/>
  <c r="I59" i="1"/>
  <c r="A55" i="1"/>
  <c r="A56" i="1" s="1"/>
  <c r="A57" i="1" s="1"/>
  <c r="A58" i="1" s="1"/>
  <c r="M53" i="1"/>
  <c r="J53" i="1"/>
  <c r="I53" i="1"/>
  <c r="A49" i="1"/>
  <c r="A50" i="1" s="1"/>
  <c r="A51" i="1" s="1"/>
  <c r="A52" i="1" s="1"/>
  <c r="M47" i="1"/>
  <c r="J47" i="1"/>
  <c r="I47" i="1"/>
  <c r="A42" i="1"/>
  <c r="A43" i="1" s="1"/>
  <c r="A44" i="1" s="1"/>
  <c r="A45" i="1" s="1"/>
  <c r="A46" i="1" s="1"/>
  <c r="M40" i="1"/>
  <c r="J40" i="1"/>
  <c r="I40" i="1"/>
  <c r="A37" i="1"/>
  <c r="A38" i="1" s="1"/>
  <c r="A39" i="1" s="1"/>
  <c r="M35" i="1"/>
  <c r="J35" i="1"/>
  <c r="I35" i="1"/>
  <c r="A30" i="1"/>
  <c r="A31" i="1" s="1"/>
  <c r="A32" i="1" s="1"/>
  <c r="A33" i="1" s="1"/>
  <c r="A34" i="1" s="1"/>
  <c r="M28" i="1"/>
  <c r="J28" i="1"/>
  <c r="I28" i="1"/>
  <c r="A22" i="1"/>
  <c r="A23" i="1" s="1"/>
  <c r="A24" i="1" s="1"/>
  <c r="A25" i="1" s="1"/>
  <c r="A26" i="1" s="1"/>
  <c r="A27" i="1" s="1"/>
  <c r="M20" i="1"/>
  <c r="J20" i="1"/>
  <c r="I20" i="1"/>
  <c r="A15" i="1"/>
  <c r="A16" i="1" s="1"/>
  <c r="A17" i="1" s="1"/>
  <c r="A18" i="1" s="1"/>
  <c r="A19" i="1" s="1"/>
  <c r="M13" i="1"/>
  <c r="M116" i="1" s="1"/>
  <c r="J13" i="1"/>
  <c r="I13" i="1"/>
  <c r="A10" i="1"/>
  <c r="A11" i="1" s="1"/>
  <c r="A12" i="1" s="1"/>
</calcChain>
</file>

<file path=xl/sharedStrings.xml><?xml version="1.0" encoding="utf-8"?>
<sst xmlns="http://schemas.openxmlformats.org/spreadsheetml/2006/main" count="419" uniqueCount="302">
  <si>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</si>
  <si>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</si>
  <si>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</si>
  <si>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</si>
  <si>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</si>
  <si>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</si>
  <si>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</si>
  <si>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</si>
  <si>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</si>
  <si>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</si>
  <si>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</si>
  <si>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</si>
  <si>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</si>
  <si>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</si>
  <si>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</si>
  <si>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</si>
  <si>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</si>
  <si>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</si>
  <si>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</si>
  <si>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</si>
  <si>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</si>
  <si>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</si>
  <si>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</si>
  <si>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BAITARANI ROAD</t>
  </si>
  <si>
    <t>JAJPUR ROAD</t>
  </si>
  <si>
    <t>PATANA</t>
  </si>
  <si>
    <t>TURUMUNGA</t>
  </si>
  <si>
    <t>KEONJHAR</t>
  </si>
  <si>
    <t>ANGUL</t>
  </si>
  <si>
    <t>BHADRAK</t>
  </si>
  <si>
    <t>SORO</t>
  </si>
  <si>
    <t>BALASORE</t>
  </si>
  <si>
    <t>BARIPADA</t>
  </si>
  <si>
    <t>DHABALAGIRI</t>
  </si>
  <si>
    <t xml:space="preserve"> BENAPUR</t>
  </si>
  <si>
    <t>HARIPUR HAT</t>
  </si>
  <si>
    <t>BERHAMPUR</t>
  </si>
  <si>
    <t>BAHALDA</t>
  </si>
  <si>
    <t>KABISURYANAGAR</t>
  </si>
  <si>
    <t>BANPUR</t>
  </si>
  <si>
    <t>ATHAGARH</t>
  </si>
  <si>
    <t>PATTAMUNDAI</t>
  </si>
  <si>
    <t>MALKANGIRI</t>
  </si>
  <si>
    <t>BHANJANAGAR</t>
  </si>
  <si>
    <t>JALESWAR</t>
  </si>
  <si>
    <t>GANJAM</t>
  </si>
  <si>
    <t>GHASIPURA</t>
  </si>
  <si>
    <t>DHANGARAPADA</t>
  </si>
  <si>
    <t>DIGAPAHANDI</t>
  </si>
  <si>
    <t>DEOGAON</t>
  </si>
  <si>
    <t>SAINKUL</t>
  </si>
  <si>
    <t>SIMULIA</t>
  </si>
  <si>
    <t>NACHUNI</t>
  </si>
  <si>
    <t>CHHATRAPUR</t>
  </si>
  <si>
    <t>AUL</t>
  </si>
  <si>
    <t>BALICHANDRAPUR</t>
  </si>
  <si>
    <t>KABATABANDHA</t>
  </si>
  <si>
    <t>CHANDIKHOL</t>
  </si>
  <si>
    <t>TALCHER</t>
  </si>
  <si>
    <t xml:space="preserve"> JEERANGO</t>
  </si>
  <si>
    <t>BADAMBA</t>
  </si>
  <si>
    <t>NATAPADA</t>
  </si>
  <si>
    <t>BEGUNIA</t>
  </si>
  <si>
    <t>KHALIKOT</t>
  </si>
  <si>
    <t>PAGA</t>
  </si>
  <si>
    <t>BAGADIA</t>
  </si>
  <si>
    <t>TELKOI</t>
  </si>
  <si>
    <t>KHAMAR</t>
  </si>
  <si>
    <t>GAGUA</t>
  </si>
  <si>
    <t>MONTH   : JANUARY, 2026</t>
  </si>
  <si>
    <t>INVOICE DATE : 31/01/2026</t>
  </si>
  <si>
    <t>9046858</t>
  </si>
  <si>
    <t>01/1/2026</t>
  </si>
  <si>
    <t>NP/11649</t>
  </si>
  <si>
    <t>NP/11650</t>
  </si>
  <si>
    <t>NP/11651</t>
  </si>
  <si>
    <t>39227</t>
  </si>
  <si>
    <t>NP/11652</t>
  </si>
  <si>
    <t>4256/39180</t>
  </si>
  <si>
    <t>9047025</t>
  </si>
  <si>
    <t>NP/11673</t>
  </si>
  <si>
    <t>39312</t>
  </si>
  <si>
    <t>NP/11674</t>
  </si>
  <si>
    <t>39005</t>
  </si>
  <si>
    <t>NP/11675</t>
  </si>
  <si>
    <t xml:space="preserve"> KHALLINGI</t>
  </si>
  <si>
    <t>39418/78514</t>
  </si>
  <si>
    <t>NP/11676</t>
  </si>
  <si>
    <t>GOKARNAPUR</t>
  </si>
  <si>
    <t>38931</t>
  </si>
  <si>
    <t>NP/11677</t>
  </si>
  <si>
    <t>NP/11678</t>
  </si>
  <si>
    <t>39273/39272/39201/39207/39209/39210/39214/39215/</t>
  </si>
  <si>
    <t>9047026</t>
  </si>
  <si>
    <t>NP/11666</t>
  </si>
  <si>
    <t>BAHUGRAM</t>
  </si>
  <si>
    <t>NP/11667</t>
  </si>
  <si>
    <t>38938/39502</t>
  </si>
  <si>
    <t>NP/11668</t>
  </si>
  <si>
    <t>38992</t>
  </si>
  <si>
    <t>NP/11669</t>
  </si>
  <si>
    <t>SINGIRI</t>
  </si>
  <si>
    <t>38857/39192</t>
  </si>
  <si>
    <t>NP/11670</t>
  </si>
  <si>
    <t>38997/39040</t>
  </si>
  <si>
    <t>NP/11671</t>
  </si>
  <si>
    <t>38989</t>
  </si>
  <si>
    <t>NP/11672</t>
  </si>
  <si>
    <t>77835/78392/38881</t>
  </si>
  <si>
    <t>9047567</t>
  </si>
  <si>
    <t>NP/11693</t>
  </si>
  <si>
    <t>39229</t>
  </si>
  <si>
    <t>NP/11694</t>
  </si>
  <si>
    <t>NP/11695</t>
  </si>
  <si>
    <t>KARANJIA</t>
  </si>
  <si>
    <t>39142/78215</t>
  </si>
  <si>
    <t>NP/11696</t>
  </si>
  <si>
    <t xml:space="preserve"> SINGDA</t>
  </si>
  <si>
    <t>39194/39239</t>
  </si>
  <si>
    <t>NP/11697</t>
  </si>
  <si>
    <t>SWAMPATNA</t>
  </si>
  <si>
    <t>39490</t>
  </si>
  <si>
    <t>NP/11698</t>
  </si>
  <si>
    <t>39196</t>
  </si>
  <si>
    <t>9048975</t>
  </si>
  <si>
    <t>02/1/2026</t>
  </si>
  <si>
    <t>NP/11713</t>
  </si>
  <si>
    <t>39520</t>
  </si>
  <si>
    <t>NP/11714</t>
  </si>
  <si>
    <t>39521/39370</t>
  </si>
  <si>
    <t>NP/11715</t>
  </si>
  <si>
    <t>GOBINDAPUR</t>
  </si>
  <si>
    <t>39170/39169</t>
  </si>
  <si>
    <t>NP/11716</t>
  </si>
  <si>
    <t>HARIRAJPUR</t>
  </si>
  <si>
    <t>39320/39175</t>
  </si>
  <si>
    <t>9049579</t>
  </si>
  <si>
    <t>NP/11729</t>
  </si>
  <si>
    <t>39578/39577/39537</t>
  </si>
  <si>
    <t>NP/11730</t>
  </si>
  <si>
    <t>NIMAPALLI</t>
  </si>
  <si>
    <t>39575/39576</t>
  </si>
  <si>
    <t>NP/11731</t>
  </si>
  <si>
    <t xml:space="preserve"> ALATI</t>
  </si>
  <si>
    <t>NP/11732</t>
  </si>
  <si>
    <t>39491</t>
  </si>
  <si>
    <t>NP/11733</t>
  </si>
  <si>
    <t>39426</t>
  </si>
  <si>
    <t>NP/11734</t>
  </si>
  <si>
    <t>39504/39508</t>
  </si>
  <si>
    <t>9049763</t>
  </si>
  <si>
    <t>NP/11725</t>
  </si>
  <si>
    <t>NP/11726</t>
  </si>
  <si>
    <t>39545</t>
  </si>
  <si>
    <t>NP/11727</t>
  </si>
  <si>
    <t>77846</t>
  </si>
  <si>
    <t>NP/11728</t>
  </si>
  <si>
    <t>GOPA KENDRAPARA</t>
  </si>
  <si>
    <t>9049653</t>
  </si>
  <si>
    <t>NP/11720</t>
  </si>
  <si>
    <t>77020/76388</t>
  </si>
  <si>
    <t>NP/11721</t>
  </si>
  <si>
    <t>ATHAMALLIK</t>
  </si>
  <si>
    <t>39548</t>
  </si>
  <si>
    <t>NP/11722</t>
  </si>
  <si>
    <t>39434/39439</t>
  </si>
  <si>
    <t>NP/11723</t>
  </si>
  <si>
    <t>39533</t>
  </si>
  <si>
    <t>NP/11724</t>
  </si>
  <si>
    <t>39296/39191</t>
  </si>
  <si>
    <t>9051234</t>
  </si>
  <si>
    <t>03/1/2026</t>
  </si>
  <si>
    <t>NP/11737</t>
  </si>
  <si>
    <t>NARSINGHPUR</t>
  </si>
  <si>
    <t>39474</t>
  </si>
  <si>
    <t>NP/11738</t>
  </si>
  <si>
    <t xml:space="preserve">KHUNTUNI </t>
  </si>
  <si>
    <t>NP/11739</t>
  </si>
  <si>
    <t>39534</t>
  </si>
  <si>
    <t>NP/11740</t>
  </si>
  <si>
    <t>78912</t>
  </si>
  <si>
    <t>NP/11741</t>
  </si>
  <si>
    <t>39569</t>
  </si>
  <si>
    <t>9051863</t>
  </si>
  <si>
    <t>NP/11764</t>
  </si>
  <si>
    <t>39737/39535/39536</t>
  </si>
  <si>
    <t>NP/11765</t>
  </si>
  <si>
    <t>TANGARPADA</t>
  </si>
  <si>
    <t>39224/39594/39225</t>
  </si>
  <si>
    <t>NP/11766</t>
  </si>
  <si>
    <t>39287/39321/39620/39416/39415/39621/39627/79442</t>
  </si>
  <si>
    <t>NP/11767</t>
  </si>
  <si>
    <t>39714/39655/39284</t>
  </si>
  <si>
    <t>NP/11768</t>
  </si>
  <si>
    <t>39744/39730/39177</t>
  </si>
  <si>
    <t>NP/11769</t>
  </si>
  <si>
    <t>39681/39682</t>
  </si>
  <si>
    <t>NP/11770</t>
  </si>
  <si>
    <t>39179/39187</t>
  </si>
  <si>
    <t>9051864</t>
  </si>
  <si>
    <t>NP/11757</t>
  </si>
  <si>
    <t>SIMILIA</t>
  </si>
  <si>
    <t>39556/39171/39458</t>
  </si>
  <si>
    <t>NP/11759</t>
  </si>
  <si>
    <t>39705</t>
  </si>
  <si>
    <t>NP/11760</t>
  </si>
  <si>
    <t>39680/39636/79363</t>
  </si>
  <si>
    <t>NP/11761</t>
  </si>
  <si>
    <t>39480</t>
  </si>
  <si>
    <t>NP/11762</t>
  </si>
  <si>
    <t>SANTIA</t>
  </si>
  <si>
    <t>NP/11763</t>
  </si>
  <si>
    <t>39405/39557/79353</t>
  </si>
  <si>
    <t>NP/11498</t>
  </si>
  <si>
    <t>38670/38671</t>
  </si>
  <si>
    <t>NP/11149</t>
  </si>
  <si>
    <t>31/1/2026</t>
  </si>
  <si>
    <t>NP/12828</t>
  </si>
  <si>
    <t>43184</t>
  </si>
  <si>
    <t>9051865</t>
  </si>
  <si>
    <t>NP/11750</t>
  </si>
  <si>
    <t>39167/39708/39363</t>
  </si>
  <si>
    <t>NP/11751</t>
  </si>
  <si>
    <t>39640/39642/39641</t>
  </si>
  <si>
    <t>NP/11752</t>
  </si>
  <si>
    <t>38940/39719/39479/78671/79294</t>
  </si>
  <si>
    <t>NP/11753</t>
  </si>
  <si>
    <t>39427/78519</t>
  </si>
  <si>
    <t>NP/11754</t>
  </si>
  <si>
    <t>39047</t>
  </si>
  <si>
    <t>NP/11755</t>
  </si>
  <si>
    <t>HINJILIKATU</t>
  </si>
  <si>
    <t>38529</t>
  </si>
  <si>
    <t>NP/11756</t>
  </si>
  <si>
    <t>CHANDPUR</t>
  </si>
  <si>
    <t>39208</t>
  </si>
  <si>
    <t>9051866</t>
  </si>
  <si>
    <t>NP/11742</t>
  </si>
  <si>
    <t>SUKINDA</t>
  </si>
  <si>
    <t>39404/39505/79354</t>
  </si>
  <si>
    <t>NP/11743</t>
  </si>
  <si>
    <t>79385/39683/39639/39649/39716</t>
  </si>
  <si>
    <t>NP/11744</t>
  </si>
  <si>
    <t>39698/79441</t>
  </si>
  <si>
    <t>NP/11745</t>
  </si>
  <si>
    <t>39157</t>
  </si>
  <si>
    <t>NP/11576</t>
  </si>
  <si>
    <t>BENAPUR</t>
  </si>
  <si>
    <t>9051867</t>
  </si>
  <si>
    <t>NP/11719</t>
  </si>
  <si>
    <t>HINDOL</t>
  </si>
  <si>
    <t>39164</t>
  </si>
  <si>
    <t>NP/11771</t>
  </si>
  <si>
    <t>DARINGIBADI</t>
  </si>
  <si>
    <t>38674</t>
  </si>
  <si>
    <t>NP/11772</t>
  </si>
  <si>
    <t>TUMUDIBANDH</t>
  </si>
  <si>
    <t>38816</t>
  </si>
  <si>
    <t>NP/11773</t>
  </si>
  <si>
    <t>GIRISOLA</t>
  </si>
  <si>
    <t>39173</t>
  </si>
  <si>
    <t>NP/11774</t>
  </si>
  <si>
    <t>NP/11775</t>
  </si>
  <si>
    <t>SABRANG</t>
  </si>
  <si>
    <t>NP/11776</t>
  </si>
  <si>
    <t>AKHUAPADA</t>
  </si>
  <si>
    <t>39281/39497/79328</t>
  </si>
  <si>
    <t>NP/11777</t>
  </si>
  <si>
    <t>NP/11778</t>
  </si>
  <si>
    <t>39340/76377</t>
  </si>
  <si>
    <t>NP/11779</t>
  </si>
  <si>
    <t>39270</t>
  </si>
  <si>
    <t>NP/11780</t>
  </si>
  <si>
    <t>39248/39686</t>
  </si>
  <si>
    <t>NP/11458</t>
  </si>
  <si>
    <t>38058/75701/75962</t>
  </si>
  <si>
    <t>9053003</t>
  </si>
  <si>
    <t>05/1/2026</t>
  </si>
  <si>
    <t>NP/11785</t>
  </si>
  <si>
    <t>NP/11786</t>
  </si>
  <si>
    <t>39298</t>
  </si>
  <si>
    <t>NP/11787</t>
  </si>
  <si>
    <t>39596/79421</t>
  </si>
  <si>
    <t>NP/11788</t>
  </si>
  <si>
    <t>39495/39648/39665</t>
  </si>
  <si>
    <t>(RUPEES EIGHTY ONE THOUSAND FOUR HUNDRED TWENTY ONLY)</t>
  </si>
  <si>
    <t>39288/39614/ 79396/79444</t>
  </si>
  <si>
    <t>39230/39496/ 79326/6440</t>
  </si>
  <si>
    <t>39143/39199/ 39485/39486</t>
  </si>
  <si>
    <t>39460/39461/ 39462/39470</t>
  </si>
  <si>
    <t>39254/39253/ 39260/39261</t>
  </si>
  <si>
    <t>39251/39279/39294/ 39295/39522</t>
  </si>
  <si>
    <t>78914/39526/ 39527/</t>
  </si>
  <si>
    <t>38504/38379/38347/38509/5032/ 8687/76330</t>
  </si>
  <si>
    <t>39139/39141/ 39082/39126</t>
  </si>
  <si>
    <t>39153/39601/79450</t>
  </si>
  <si>
    <t>39728/39685/ 62285/79325</t>
  </si>
  <si>
    <t>39271/39258/ 39257/39252</t>
  </si>
  <si>
    <t>39010/39013/ 39014/39018</t>
  </si>
  <si>
    <t>4257/39211/39212/ 39216/39217/39246</t>
  </si>
  <si>
    <t>39147/39148/ 77843/78396</t>
  </si>
  <si>
    <t>BILL NO. : 26435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</si>
</sst>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0"/>
      <color theme="1"/>
      <name val="Kinna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7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right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vertical="center"/>
    </xf>
    <xf numFmtId="0" fontId="6" fillId="0" borderId="13" xfId="0" applyNumberFormat="1" applyFont="1" applyBorder="1" applyAlignment="1">
      <alignment horizontal="left" vertical="center"/>
    </xf>
    <xf numFmtId="0" fontId="0" fillId="0" borderId="13" xfId="0" applyNumberFormat="1" applyFont="1" applyBorder="1" applyAlignment="1">
      <alignment vertical="center" wrapText="1"/>
    </xf>
    <xf numFmtId="0" fontId="0" fillId="0" borderId="13" xfId="0" applyNumberFormat="1" applyFont="1" applyBorder="1" applyAlignment="1">
      <alignment horizontal="right" vertical="center"/>
    </xf>
    <xf numFmtId="0" fontId="11" fillId="2" borderId="13" xfId="0" applyFont="1" applyFill="1" applyBorder="1" applyAlignment="1">
      <alignment horizontal="right" vertical="center" wrapText="1"/>
    </xf>
    <xf numFmtId="2" fontId="11" fillId="2" borderId="13" xfId="0" applyNumberFormat="1" applyFont="1" applyFill="1" applyBorder="1" applyAlignment="1">
      <alignment horizontal="right" vertical="center" wrapText="1"/>
    </xf>
    <xf numFmtId="2" fontId="11" fillId="2" borderId="14" xfId="0" applyNumberFormat="1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center" vertical="center" wrapText="1"/>
    </xf>
    <xf numFmtId="2" fontId="11" fillId="2" borderId="9" xfId="0" applyNumberFormat="1" applyFont="1" applyFill="1" applyBorder="1" applyAlignment="1">
      <alignment horizontal="right" vertical="center" wrapText="1"/>
    </xf>
    <xf numFmtId="0" fontId="0" fillId="0" borderId="9" xfId="0" applyNumberFormat="1" applyFont="1" applyBorder="1" applyAlignment="1">
      <alignment horizontal="right" vertical="center"/>
    </xf>
    <xf numFmtId="0" fontId="0" fillId="0" borderId="15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 wrapText="1"/>
    </xf>
    <xf numFmtId="0" fontId="0" fillId="0" borderId="16" xfId="0" applyNumberFormat="1" applyFont="1" applyBorder="1" applyAlignment="1">
      <alignment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right" vertical="center" wrapText="1"/>
    </xf>
    <xf numFmtId="2" fontId="11" fillId="2" borderId="10" xfId="0" applyNumberFormat="1" applyFont="1" applyFill="1" applyBorder="1" applyAlignment="1">
      <alignment horizontal="right" vertical="center" wrapText="1"/>
    </xf>
    <xf numFmtId="2" fontId="11" fillId="2" borderId="17" xfId="0" applyNumberFormat="1" applyFont="1" applyFill="1" applyBorder="1" applyAlignment="1">
      <alignment horizontal="right" vertical="center" wrapText="1"/>
    </xf>
    <xf numFmtId="0" fontId="14" fillId="0" borderId="18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5" xfId="0" applyNumberFormat="1" applyFont="1" applyBorder="1" applyAlignment="1">
      <alignment horizontal="right" vertical="center"/>
    </xf>
    <xf numFmtId="0" fontId="14" fillId="0" borderId="6" xfId="0" applyNumberFormat="1" applyFont="1" applyBorder="1" applyAlignment="1">
      <alignment horizontal="right" vertical="center"/>
    </xf>
    <xf numFmtId="0" fontId="14" fillId="0" borderId="19" xfId="0" applyNumberFormat="1" applyFont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5"/>
  <sheetViews>
    <sheetView tabSelected="1" zoomScale="130" zoomScaleNormal="130" workbookViewId="0">
      <selection activeCell="G4" sqref="G4"/>
    </sheetView>
  </sheetViews>
  <sheetFormatPr defaultRowHeight="15"/>
  <cols>
    <col min="1" max="1" width="4.28515625" style="3" customWidth="1"/>
    <col min="2" max="2" width="5.28515625" style="4" customWidth="1"/>
    <col min="3" max="3" width="8.7109375" style="3" bestFit="1" customWidth="1"/>
    <col min="4" max="4" width="7.140625" style="5" bestFit="1" customWidth="1"/>
    <col min="5" max="5" width="11.140625" style="2" bestFit="1" customWidth="1"/>
    <col min="6" max="6" width="9.7109375" style="3" bestFit="1" customWidth="1"/>
    <col min="7" max="7" width="17" style="6" customWidth="1"/>
    <col min="8" max="8" width="20.28515625" style="7" customWidth="1"/>
    <col min="9" max="9" width="5.85546875" style="1" customWidth="1"/>
    <col min="10" max="11" width="8.140625" style="1" customWidth="1"/>
    <col min="12" max="12" width="5.85546875" style="1" bestFit="1" customWidth="1"/>
    <col min="13" max="13" width="9.28515625" style="1" bestFit="1" customWidth="1"/>
    <col min="14" max="16" width="9.140625" style="1"/>
    <col min="17" max="17" width="12" style="1" bestFit="1" customWidth="1"/>
    <col min="18" max="16384" width="9.140625" style="1"/>
  </cols>
  <sheetData>
    <row r="2" spans="1:13" s="3" customFormat="1">
      <c r="A2" s="13" t="s">
        <v>3</v>
      </c>
      <c r="B2" s="11"/>
      <c r="C2" s="12"/>
      <c r="D2" s="12"/>
      <c r="E2" s="13"/>
      <c r="F2" s="16"/>
      <c r="G2" s="15"/>
      <c r="H2" s="15"/>
      <c r="I2" s="16"/>
      <c r="J2" s="13" t="s">
        <v>69</v>
      </c>
      <c r="K2" s="14"/>
      <c r="L2" s="17"/>
      <c r="M2" s="16"/>
    </row>
    <row r="3" spans="1:13" s="3" customFormat="1">
      <c r="A3" s="13" t="s">
        <v>4</v>
      </c>
      <c r="B3" s="11"/>
      <c r="C3" s="12"/>
      <c r="D3" s="12"/>
      <c r="E3" s="13"/>
      <c r="F3" s="14"/>
      <c r="G3" s="15"/>
      <c r="H3" s="15"/>
      <c r="I3" s="16"/>
      <c r="J3" s="13" t="s">
        <v>301</v>
      </c>
      <c r="K3" s="14"/>
      <c r="L3" s="17"/>
      <c r="M3" s="16"/>
    </row>
    <row r="4" spans="1:13" s="3" customFormat="1" ht="16.5">
      <c r="A4" s="13" t="s">
        <v>5</v>
      </c>
      <c r="B4" s="18"/>
      <c r="C4" s="12"/>
      <c r="D4" s="12"/>
      <c r="E4" s="19"/>
      <c r="F4" s="14"/>
      <c r="G4" s="15"/>
      <c r="H4" s="15"/>
      <c r="I4" s="16"/>
      <c r="J4" s="13" t="s">
        <v>70</v>
      </c>
      <c r="K4" s="14"/>
      <c r="L4" s="17"/>
      <c r="M4" s="16"/>
    </row>
    <row r="5" spans="1:13" s="3" customFormat="1">
      <c r="A5" s="13" t="s">
        <v>6</v>
      </c>
      <c r="B5" s="18"/>
      <c r="C5" s="12"/>
      <c r="D5" s="12"/>
      <c r="E5" s="20"/>
      <c r="F5" s="14"/>
      <c r="G5" s="15"/>
      <c r="H5" s="15"/>
      <c r="I5" s="16"/>
      <c r="J5" s="13" t="s">
        <v>0</v>
      </c>
      <c r="K5" s="14"/>
      <c r="L5" s="17"/>
      <c r="M5" s="16"/>
    </row>
    <row r="6" spans="1:13" s="3" customFormat="1">
      <c r="A6" s="14"/>
      <c r="B6" s="18"/>
      <c r="C6" s="14"/>
      <c r="D6" s="14"/>
      <c r="E6" s="16"/>
      <c r="F6" s="14"/>
      <c r="G6" s="15"/>
      <c r="H6" s="15"/>
      <c r="I6" s="16"/>
      <c r="J6" s="13" t="s">
        <v>7</v>
      </c>
      <c r="K6" s="14"/>
      <c r="L6" s="17"/>
      <c r="M6" s="16"/>
    </row>
    <row r="7" spans="1:13" s="3" customFormat="1" ht="15.75" thickBot="1">
      <c r="A7" s="14"/>
      <c r="B7" s="18"/>
      <c r="C7" s="14"/>
      <c r="D7" s="14"/>
      <c r="E7" s="16"/>
      <c r="F7" s="14"/>
      <c r="G7" s="15"/>
      <c r="H7" s="15"/>
      <c r="I7" s="16"/>
      <c r="J7" s="13"/>
      <c r="K7" s="14"/>
      <c r="L7" s="17"/>
      <c r="M7" s="16"/>
    </row>
    <row r="8" spans="1:13" s="26" customFormat="1" ht="26.25" thickBot="1">
      <c r="A8" s="22" t="s">
        <v>20</v>
      </c>
      <c r="B8" s="23" t="s">
        <v>19</v>
      </c>
      <c r="C8" s="23" t="s">
        <v>18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23" t="s">
        <v>14</v>
      </c>
      <c r="K8" s="23" t="s">
        <v>15</v>
      </c>
      <c r="L8" s="24" t="s">
        <v>16</v>
      </c>
      <c r="M8" s="25" t="s">
        <v>17</v>
      </c>
    </row>
    <row r="9" spans="1:13" s="5" customFormat="1" ht="30">
      <c r="A9" s="44">
        <v>1</v>
      </c>
      <c r="B9" s="45">
        <v>1</v>
      </c>
      <c r="C9" s="46" t="s">
        <v>71</v>
      </c>
      <c r="D9" s="46" t="s">
        <v>22</v>
      </c>
      <c r="E9" s="47" t="s">
        <v>72</v>
      </c>
      <c r="F9" s="47" t="s">
        <v>73</v>
      </c>
      <c r="G9" s="48" t="s">
        <v>33</v>
      </c>
      <c r="H9" s="49" t="s">
        <v>288</v>
      </c>
      <c r="I9" s="50">
        <v>30</v>
      </c>
      <c r="J9" s="50">
        <v>466</v>
      </c>
      <c r="K9" s="51"/>
      <c r="L9" s="52"/>
      <c r="M9" s="53"/>
    </row>
    <row r="10" spans="1:13" s="5" customFormat="1" ht="30">
      <c r="A10" s="54">
        <f>A9+1</f>
        <v>2</v>
      </c>
      <c r="B10" s="33"/>
      <c r="C10" s="38"/>
      <c r="D10" s="38"/>
      <c r="E10" s="21" t="s">
        <v>72</v>
      </c>
      <c r="F10" s="21" t="s">
        <v>74</v>
      </c>
      <c r="G10" s="31" t="s">
        <v>34</v>
      </c>
      <c r="H10" s="27" t="s">
        <v>299</v>
      </c>
      <c r="I10" s="28">
        <v>25</v>
      </c>
      <c r="J10" s="28">
        <v>513</v>
      </c>
      <c r="K10" s="34"/>
      <c r="L10" s="35"/>
      <c r="M10" s="55"/>
    </row>
    <row r="11" spans="1:13" s="5" customFormat="1">
      <c r="A11" s="54">
        <f t="shared" ref="A11:A12" si="0">A10+1</f>
        <v>3</v>
      </c>
      <c r="B11" s="33"/>
      <c r="C11" s="38"/>
      <c r="D11" s="38"/>
      <c r="E11" s="21" t="s">
        <v>72</v>
      </c>
      <c r="F11" s="21" t="s">
        <v>75</v>
      </c>
      <c r="G11" s="31" t="s">
        <v>46</v>
      </c>
      <c r="H11" s="27" t="s">
        <v>76</v>
      </c>
      <c r="I11" s="28">
        <v>21</v>
      </c>
      <c r="J11" s="28">
        <v>390</v>
      </c>
      <c r="K11" s="34"/>
      <c r="L11" s="35"/>
      <c r="M11" s="55"/>
    </row>
    <row r="12" spans="1:13" s="5" customFormat="1">
      <c r="A12" s="54">
        <f t="shared" si="0"/>
        <v>4</v>
      </c>
      <c r="B12" s="33"/>
      <c r="C12" s="38"/>
      <c r="D12" s="38"/>
      <c r="E12" s="21" t="s">
        <v>72</v>
      </c>
      <c r="F12" s="21" t="s">
        <v>77</v>
      </c>
      <c r="G12" s="31" t="s">
        <v>57</v>
      </c>
      <c r="H12" s="27" t="s">
        <v>78</v>
      </c>
      <c r="I12" s="28">
        <v>26</v>
      </c>
      <c r="J12" s="28">
        <v>230</v>
      </c>
      <c r="K12" s="34"/>
      <c r="L12" s="35"/>
      <c r="M12" s="55"/>
    </row>
    <row r="13" spans="1:13" s="5" customFormat="1">
      <c r="A13" s="54"/>
      <c r="B13" s="33"/>
      <c r="C13" s="33"/>
      <c r="D13" s="33"/>
      <c r="E13" s="33"/>
      <c r="F13" s="33"/>
      <c r="G13" s="36"/>
      <c r="H13" s="33"/>
      <c r="I13" s="34">
        <f>SUM(I9:I12)</f>
        <v>102</v>
      </c>
      <c r="J13" s="34">
        <f>SUM(J9:J12)</f>
        <v>1599</v>
      </c>
      <c r="K13" s="34">
        <v>1599</v>
      </c>
      <c r="L13" s="35">
        <v>2.33</v>
      </c>
      <c r="M13" s="55">
        <f>K13*L13</f>
        <v>3725.67</v>
      </c>
    </row>
    <row r="14" spans="1:13" s="5" customFormat="1">
      <c r="A14" s="54">
        <v>5</v>
      </c>
      <c r="B14" s="33">
        <v>2</v>
      </c>
      <c r="C14" s="38" t="s">
        <v>79</v>
      </c>
      <c r="D14" s="38" t="s">
        <v>22</v>
      </c>
      <c r="E14" s="21" t="s">
        <v>72</v>
      </c>
      <c r="F14" s="21" t="s">
        <v>80</v>
      </c>
      <c r="G14" s="31" t="s">
        <v>52</v>
      </c>
      <c r="H14" s="27" t="s">
        <v>81</v>
      </c>
      <c r="I14" s="28">
        <v>32</v>
      </c>
      <c r="J14" s="28">
        <v>427</v>
      </c>
      <c r="K14" s="34"/>
      <c r="L14" s="35"/>
      <c r="M14" s="55"/>
    </row>
    <row r="15" spans="1:13" s="5" customFormat="1">
      <c r="A15" s="54">
        <f>A14+1</f>
        <v>6</v>
      </c>
      <c r="B15" s="33"/>
      <c r="C15" s="38"/>
      <c r="D15" s="38"/>
      <c r="E15" s="21" t="s">
        <v>72</v>
      </c>
      <c r="F15" s="21" t="s">
        <v>82</v>
      </c>
      <c r="G15" s="31" t="s">
        <v>38</v>
      </c>
      <c r="H15" s="27" t="s">
        <v>83</v>
      </c>
      <c r="I15" s="28">
        <v>11</v>
      </c>
      <c r="J15" s="28">
        <v>299</v>
      </c>
      <c r="K15" s="34"/>
      <c r="L15" s="35"/>
      <c r="M15" s="55"/>
    </row>
    <row r="16" spans="1:13" s="5" customFormat="1">
      <c r="A16" s="54">
        <f t="shared" ref="A16:A19" si="1">A15+1</f>
        <v>7</v>
      </c>
      <c r="B16" s="33"/>
      <c r="C16" s="38"/>
      <c r="D16" s="38"/>
      <c r="E16" s="21" t="s">
        <v>72</v>
      </c>
      <c r="F16" s="21" t="s">
        <v>84</v>
      </c>
      <c r="G16" s="31" t="s">
        <v>85</v>
      </c>
      <c r="H16" s="27" t="s">
        <v>86</v>
      </c>
      <c r="I16" s="28">
        <v>27</v>
      </c>
      <c r="J16" s="28">
        <v>273</v>
      </c>
      <c r="K16" s="34"/>
      <c r="L16" s="35"/>
      <c r="M16" s="55"/>
    </row>
    <row r="17" spans="1:13" s="5" customFormat="1">
      <c r="A17" s="54">
        <f t="shared" si="1"/>
        <v>8</v>
      </c>
      <c r="B17" s="33"/>
      <c r="C17" s="38"/>
      <c r="D17" s="38"/>
      <c r="E17" s="21" t="s">
        <v>72</v>
      </c>
      <c r="F17" s="21" t="s">
        <v>87</v>
      </c>
      <c r="G17" s="31" t="s">
        <v>88</v>
      </c>
      <c r="H17" s="27" t="s">
        <v>89</v>
      </c>
      <c r="I17" s="28">
        <v>6</v>
      </c>
      <c r="J17" s="28">
        <v>77</v>
      </c>
      <c r="K17" s="34"/>
      <c r="L17" s="35"/>
      <c r="M17" s="55"/>
    </row>
    <row r="18" spans="1:13" s="5" customFormat="1" ht="30">
      <c r="A18" s="54">
        <f t="shared" si="1"/>
        <v>9</v>
      </c>
      <c r="B18" s="33"/>
      <c r="C18" s="38"/>
      <c r="D18" s="38"/>
      <c r="E18" s="21" t="s">
        <v>72</v>
      </c>
      <c r="F18" s="21" t="s">
        <v>90</v>
      </c>
      <c r="G18" s="31" t="s">
        <v>48</v>
      </c>
      <c r="H18" s="27" t="s">
        <v>298</v>
      </c>
      <c r="I18" s="28">
        <v>17</v>
      </c>
      <c r="J18" s="28">
        <v>262</v>
      </c>
      <c r="K18" s="34"/>
      <c r="L18" s="35"/>
      <c r="M18" s="55"/>
    </row>
    <row r="19" spans="1:13" s="5" customFormat="1" ht="45">
      <c r="A19" s="54">
        <f t="shared" si="1"/>
        <v>10</v>
      </c>
      <c r="B19" s="33"/>
      <c r="C19" s="38"/>
      <c r="D19" s="38"/>
      <c r="E19" s="21" t="s">
        <v>72</v>
      </c>
      <c r="F19" s="21" t="s">
        <v>91</v>
      </c>
      <c r="G19" s="31" t="s">
        <v>36</v>
      </c>
      <c r="H19" s="27" t="s">
        <v>92</v>
      </c>
      <c r="I19" s="28">
        <v>114</v>
      </c>
      <c r="J19" s="28">
        <v>1732</v>
      </c>
      <c r="K19" s="34"/>
      <c r="L19" s="35"/>
      <c r="M19" s="55"/>
    </row>
    <row r="20" spans="1:13" s="5" customFormat="1">
      <c r="A20" s="54"/>
      <c r="B20" s="33"/>
      <c r="C20" s="33"/>
      <c r="D20" s="33"/>
      <c r="E20" s="33"/>
      <c r="F20" s="33"/>
      <c r="G20" s="36"/>
      <c r="H20" s="33"/>
      <c r="I20" s="34">
        <f>SUM(I14:I19)</f>
        <v>207</v>
      </c>
      <c r="J20" s="34">
        <f>SUM(J14:J19)</f>
        <v>3070</v>
      </c>
      <c r="K20" s="34">
        <v>3070</v>
      </c>
      <c r="L20" s="35">
        <v>2.33</v>
      </c>
      <c r="M20" s="55">
        <f>K20*L20</f>
        <v>7153.1</v>
      </c>
    </row>
    <row r="21" spans="1:13" s="5" customFormat="1" ht="30">
      <c r="A21" s="54">
        <v>11</v>
      </c>
      <c r="B21" s="33">
        <v>3</v>
      </c>
      <c r="C21" s="38" t="s">
        <v>93</v>
      </c>
      <c r="D21" s="38" t="s">
        <v>22</v>
      </c>
      <c r="E21" s="21" t="s">
        <v>72</v>
      </c>
      <c r="F21" s="21" t="s">
        <v>94</v>
      </c>
      <c r="G21" s="31" t="s">
        <v>95</v>
      </c>
      <c r="H21" s="27" t="s">
        <v>297</v>
      </c>
      <c r="I21" s="28">
        <v>69</v>
      </c>
      <c r="J21" s="28">
        <v>1030</v>
      </c>
      <c r="K21" s="34"/>
      <c r="L21" s="35"/>
      <c r="M21" s="55"/>
    </row>
    <row r="22" spans="1:13" s="5" customFormat="1">
      <c r="A22" s="54">
        <f>A21+1</f>
        <v>12</v>
      </c>
      <c r="B22" s="33"/>
      <c r="C22" s="38"/>
      <c r="D22" s="38"/>
      <c r="E22" s="21" t="s">
        <v>72</v>
      </c>
      <c r="F22" s="21" t="s">
        <v>96</v>
      </c>
      <c r="G22" s="31" t="s">
        <v>55</v>
      </c>
      <c r="H22" s="27" t="s">
        <v>97</v>
      </c>
      <c r="I22" s="28">
        <v>5</v>
      </c>
      <c r="J22" s="28">
        <v>93</v>
      </c>
      <c r="K22" s="34"/>
      <c r="L22" s="35"/>
      <c r="M22" s="55"/>
    </row>
    <row r="23" spans="1:13" s="5" customFormat="1">
      <c r="A23" s="54">
        <f t="shared" ref="A23:A27" si="2">A22+1</f>
        <v>13</v>
      </c>
      <c r="B23" s="33"/>
      <c r="C23" s="38"/>
      <c r="D23" s="38"/>
      <c r="E23" s="21" t="s">
        <v>72</v>
      </c>
      <c r="F23" s="21" t="s">
        <v>98</v>
      </c>
      <c r="G23" s="31" t="s">
        <v>55</v>
      </c>
      <c r="H23" s="27" t="s">
        <v>99</v>
      </c>
      <c r="I23" s="28">
        <v>3</v>
      </c>
      <c r="J23" s="28">
        <v>50</v>
      </c>
      <c r="K23" s="34"/>
      <c r="L23" s="35"/>
      <c r="M23" s="55"/>
    </row>
    <row r="24" spans="1:13" s="5" customFormat="1">
      <c r="A24" s="54">
        <f t="shared" si="2"/>
        <v>14</v>
      </c>
      <c r="B24" s="33"/>
      <c r="C24" s="38"/>
      <c r="D24" s="38"/>
      <c r="E24" s="21" t="s">
        <v>72</v>
      </c>
      <c r="F24" s="21" t="s">
        <v>100</v>
      </c>
      <c r="G24" s="31" t="s">
        <v>101</v>
      </c>
      <c r="H24" s="27" t="s">
        <v>102</v>
      </c>
      <c r="I24" s="28">
        <v>13</v>
      </c>
      <c r="J24" s="28">
        <v>234</v>
      </c>
      <c r="K24" s="34"/>
      <c r="L24" s="35"/>
      <c r="M24" s="55"/>
    </row>
    <row r="25" spans="1:13" s="5" customFormat="1">
      <c r="A25" s="54">
        <f t="shared" si="2"/>
        <v>15</v>
      </c>
      <c r="B25" s="33"/>
      <c r="C25" s="38"/>
      <c r="D25" s="38"/>
      <c r="E25" s="21" t="s">
        <v>72</v>
      </c>
      <c r="F25" s="21" t="s">
        <v>103</v>
      </c>
      <c r="G25" s="31" t="s">
        <v>54</v>
      </c>
      <c r="H25" s="27" t="s">
        <v>104</v>
      </c>
      <c r="I25" s="28">
        <v>8</v>
      </c>
      <c r="J25" s="28">
        <v>55</v>
      </c>
      <c r="K25" s="34"/>
      <c r="L25" s="35"/>
      <c r="M25" s="55"/>
    </row>
    <row r="26" spans="1:13" s="5" customFormat="1">
      <c r="A26" s="54">
        <f t="shared" si="2"/>
        <v>16</v>
      </c>
      <c r="B26" s="33"/>
      <c r="C26" s="38"/>
      <c r="D26" s="38"/>
      <c r="E26" s="21" t="s">
        <v>72</v>
      </c>
      <c r="F26" s="21" t="s">
        <v>105</v>
      </c>
      <c r="G26" s="31" t="s">
        <v>68</v>
      </c>
      <c r="H26" s="27" t="s">
        <v>106</v>
      </c>
      <c r="I26" s="28">
        <v>1</v>
      </c>
      <c r="J26" s="28">
        <v>9</v>
      </c>
      <c r="K26" s="34"/>
      <c r="L26" s="35"/>
      <c r="M26" s="55"/>
    </row>
    <row r="27" spans="1:13" s="5" customFormat="1">
      <c r="A27" s="54">
        <f t="shared" si="2"/>
        <v>17</v>
      </c>
      <c r="B27" s="33"/>
      <c r="C27" s="38"/>
      <c r="D27" s="38"/>
      <c r="E27" s="21" t="s">
        <v>72</v>
      </c>
      <c r="F27" s="21" t="s">
        <v>107</v>
      </c>
      <c r="G27" s="31" t="s">
        <v>41</v>
      </c>
      <c r="H27" s="27" t="s">
        <v>108</v>
      </c>
      <c r="I27" s="28">
        <v>24</v>
      </c>
      <c r="J27" s="28">
        <v>106</v>
      </c>
      <c r="K27" s="34"/>
      <c r="L27" s="35"/>
      <c r="M27" s="55"/>
    </row>
    <row r="28" spans="1:13" s="5" customFormat="1">
      <c r="A28" s="54"/>
      <c r="B28" s="33"/>
      <c r="C28" s="33"/>
      <c r="D28" s="33"/>
      <c r="E28" s="33"/>
      <c r="F28" s="33"/>
      <c r="G28" s="36"/>
      <c r="H28" s="33"/>
      <c r="I28" s="34">
        <f>SUM(I21:I27)</f>
        <v>123</v>
      </c>
      <c r="J28" s="34">
        <f>SUM(J21:J27)</f>
        <v>1577</v>
      </c>
      <c r="K28" s="34">
        <v>1577</v>
      </c>
      <c r="L28" s="35">
        <v>2.33</v>
      </c>
      <c r="M28" s="55">
        <f>K28*L28</f>
        <v>3674.4100000000003</v>
      </c>
    </row>
    <row r="29" spans="1:13" s="5" customFormat="1">
      <c r="A29" s="54">
        <v>18</v>
      </c>
      <c r="B29" s="33">
        <v>4</v>
      </c>
      <c r="C29" s="38" t="s">
        <v>109</v>
      </c>
      <c r="D29" s="38" t="s">
        <v>22</v>
      </c>
      <c r="E29" s="21" t="s">
        <v>72</v>
      </c>
      <c r="F29" s="21" t="s">
        <v>110</v>
      </c>
      <c r="G29" s="31" t="s">
        <v>25</v>
      </c>
      <c r="H29" s="27" t="s">
        <v>111</v>
      </c>
      <c r="I29" s="28">
        <v>3</v>
      </c>
      <c r="J29" s="28">
        <v>16</v>
      </c>
      <c r="K29" s="34"/>
      <c r="L29" s="35"/>
      <c r="M29" s="55"/>
    </row>
    <row r="30" spans="1:13" s="5" customFormat="1" ht="30">
      <c r="A30" s="54">
        <f>A29+1</f>
        <v>19</v>
      </c>
      <c r="B30" s="33"/>
      <c r="C30" s="38"/>
      <c r="D30" s="38"/>
      <c r="E30" s="21" t="s">
        <v>72</v>
      </c>
      <c r="F30" s="21" t="s">
        <v>112</v>
      </c>
      <c r="G30" s="31" t="s">
        <v>37</v>
      </c>
      <c r="H30" s="27" t="s">
        <v>289</v>
      </c>
      <c r="I30" s="28">
        <v>68</v>
      </c>
      <c r="J30" s="28">
        <v>1002</v>
      </c>
      <c r="K30" s="34"/>
      <c r="L30" s="35"/>
      <c r="M30" s="55"/>
    </row>
    <row r="31" spans="1:13" s="5" customFormat="1">
      <c r="A31" s="54">
        <f t="shared" ref="A31:A34" si="3">A30+1</f>
        <v>20</v>
      </c>
      <c r="B31" s="33"/>
      <c r="C31" s="38"/>
      <c r="D31" s="38"/>
      <c r="E31" s="21" t="s">
        <v>72</v>
      </c>
      <c r="F31" s="21" t="s">
        <v>113</v>
      </c>
      <c r="G31" s="31" t="s">
        <v>114</v>
      </c>
      <c r="H31" s="27" t="s">
        <v>115</v>
      </c>
      <c r="I31" s="28">
        <v>13</v>
      </c>
      <c r="J31" s="28">
        <v>85</v>
      </c>
      <c r="K31" s="34"/>
      <c r="L31" s="35"/>
      <c r="M31" s="55"/>
    </row>
    <row r="32" spans="1:13" s="5" customFormat="1">
      <c r="A32" s="54">
        <f t="shared" si="3"/>
        <v>21</v>
      </c>
      <c r="B32" s="33"/>
      <c r="C32" s="38"/>
      <c r="D32" s="38"/>
      <c r="E32" s="21" t="s">
        <v>72</v>
      </c>
      <c r="F32" s="21" t="s">
        <v>116</v>
      </c>
      <c r="G32" s="31" t="s">
        <v>117</v>
      </c>
      <c r="H32" s="27" t="s">
        <v>118</v>
      </c>
      <c r="I32" s="28">
        <v>41</v>
      </c>
      <c r="J32" s="28">
        <v>644</v>
      </c>
      <c r="K32" s="34"/>
      <c r="L32" s="35"/>
      <c r="M32" s="55"/>
    </row>
    <row r="33" spans="1:13" s="5" customFormat="1">
      <c r="A33" s="54">
        <f t="shared" si="3"/>
        <v>22</v>
      </c>
      <c r="B33" s="33"/>
      <c r="C33" s="38"/>
      <c r="D33" s="38"/>
      <c r="E33" s="21" t="s">
        <v>72</v>
      </c>
      <c r="F33" s="21" t="s">
        <v>119</v>
      </c>
      <c r="G33" s="31" t="s">
        <v>120</v>
      </c>
      <c r="H33" s="27" t="s">
        <v>121</v>
      </c>
      <c r="I33" s="28">
        <v>10</v>
      </c>
      <c r="J33" s="28">
        <v>260</v>
      </c>
      <c r="K33" s="34"/>
      <c r="L33" s="35"/>
      <c r="M33" s="55"/>
    </row>
    <row r="34" spans="1:13" s="5" customFormat="1">
      <c r="A34" s="54">
        <f t="shared" si="3"/>
        <v>23</v>
      </c>
      <c r="B34" s="33"/>
      <c r="C34" s="38"/>
      <c r="D34" s="38"/>
      <c r="E34" s="21" t="s">
        <v>72</v>
      </c>
      <c r="F34" s="21" t="s">
        <v>122</v>
      </c>
      <c r="G34" s="31" t="s">
        <v>114</v>
      </c>
      <c r="H34" s="27" t="s">
        <v>123</v>
      </c>
      <c r="I34" s="28">
        <v>50</v>
      </c>
      <c r="J34" s="28">
        <v>1043</v>
      </c>
      <c r="K34" s="34"/>
      <c r="L34" s="35"/>
      <c r="M34" s="55"/>
    </row>
    <row r="35" spans="1:13" s="5" customFormat="1">
      <c r="A35" s="54"/>
      <c r="B35" s="33"/>
      <c r="C35" s="33"/>
      <c r="D35" s="33"/>
      <c r="E35" s="33"/>
      <c r="F35" s="33"/>
      <c r="G35" s="36"/>
      <c r="H35" s="33"/>
      <c r="I35" s="34">
        <f>SUM(I29:I34)</f>
        <v>185</v>
      </c>
      <c r="J35" s="34">
        <f>SUM(J29:J34)</f>
        <v>3050</v>
      </c>
      <c r="K35" s="34">
        <v>3050</v>
      </c>
      <c r="L35" s="35">
        <v>2.33</v>
      </c>
      <c r="M35" s="55">
        <f>K35*L35</f>
        <v>7106.5</v>
      </c>
    </row>
    <row r="36" spans="1:13" s="5" customFormat="1">
      <c r="A36" s="54">
        <v>24</v>
      </c>
      <c r="B36" s="33">
        <v>5</v>
      </c>
      <c r="C36" s="38" t="s">
        <v>124</v>
      </c>
      <c r="D36" s="39" t="s">
        <v>22</v>
      </c>
      <c r="E36" s="21" t="s">
        <v>125</v>
      </c>
      <c r="F36" s="21" t="s">
        <v>126</v>
      </c>
      <c r="G36" s="31" t="s">
        <v>62</v>
      </c>
      <c r="H36" s="27" t="s">
        <v>127</v>
      </c>
      <c r="I36" s="28">
        <v>50</v>
      </c>
      <c r="J36" s="28">
        <v>2050</v>
      </c>
      <c r="K36" s="34"/>
      <c r="L36" s="35"/>
      <c r="M36" s="55"/>
    </row>
    <row r="37" spans="1:13" s="5" customFormat="1">
      <c r="A37" s="54">
        <f>A36+1</f>
        <v>25</v>
      </c>
      <c r="B37" s="33"/>
      <c r="C37" s="38"/>
      <c r="D37" s="38"/>
      <c r="E37" s="21" t="s">
        <v>125</v>
      </c>
      <c r="F37" s="21" t="s">
        <v>128</v>
      </c>
      <c r="G37" s="31" t="s">
        <v>62</v>
      </c>
      <c r="H37" s="27" t="s">
        <v>129</v>
      </c>
      <c r="I37" s="28">
        <v>12</v>
      </c>
      <c r="J37" s="28">
        <v>160</v>
      </c>
      <c r="K37" s="34"/>
      <c r="L37" s="35"/>
      <c r="M37" s="55"/>
    </row>
    <row r="38" spans="1:13" s="5" customFormat="1">
      <c r="A38" s="54">
        <f t="shared" ref="A38:A39" si="4">A37+1</f>
        <v>26</v>
      </c>
      <c r="B38" s="33"/>
      <c r="C38" s="38"/>
      <c r="D38" s="38"/>
      <c r="E38" s="21" t="s">
        <v>125</v>
      </c>
      <c r="F38" s="21" t="s">
        <v>130</v>
      </c>
      <c r="G38" s="31" t="s">
        <v>131</v>
      </c>
      <c r="H38" s="27" t="s">
        <v>132</v>
      </c>
      <c r="I38" s="28">
        <v>27</v>
      </c>
      <c r="J38" s="28">
        <v>274</v>
      </c>
      <c r="K38" s="34"/>
      <c r="L38" s="35"/>
      <c r="M38" s="55"/>
    </row>
    <row r="39" spans="1:13" s="5" customFormat="1">
      <c r="A39" s="54">
        <f t="shared" si="4"/>
        <v>27</v>
      </c>
      <c r="B39" s="33"/>
      <c r="C39" s="38"/>
      <c r="D39" s="38"/>
      <c r="E39" s="21" t="s">
        <v>125</v>
      </c>
      <c r="F39" s="21" t="s">
        <v>133</v>
      </c>
      <c r="G39" s="31" t="s">
        <v>134</v>
      </c>
      <c r="H39" s="27" t="s">
        <v>135</v>
      </c>
      <c r="I39" s="28">
        <v>23</v>
      </c>
      <c r="J39" s="28">
        <v>208</v>
      </c>
      <c r="K39" s="34"/>
      <c r="L39" s="35"/>
      <c r="M39" s="55"/>
    </row>
    <row r="40" spans="1:13" s="5" customFormat="1">
      <c r="A40" s="54"/>
      <c r="B40" s="33"/>
      <c r="C40" s="33"/>
      <c r="D40" s="33"/>
      <c r="E40" s="33"/>
      <c r="F40" s="33"/>
      <c r="G40" s="36"/>
      <c r="H40" s="33"/>
      <c r="I40" s="34">
        <f>SUM(I36:I39)</f>
        <v>112</v>
      </c>
      <c r="J40" s="34">
        <f>SUM(J36:J39)</f>
        <v>2692</v>
      </c>
      <c r="K40" s="34">
        <v>2692</v>
      </c>
      <c r="L40" s="35">
        <v>2.33</v>
      </c>
      <c r="M40" s="55">
        <f>K40*L40</f>
        <v>6272.3600000000006</v>
      </c>
    </row>
    <row r="41" spans="1:13" s="5" customFormat="1">
      <c r="A41" s="54">
        <v>28</v>
      </c>
      <c r="B41" s="33">
        <v>6</v>
      </c>
      <c r="C41" s="38" t="s">
        <v>136</v>
      </c>
      <c r="D41" s="39" t="s">
        <v>22</v>
      </c>
      <c r="E41" s="21" t="s">
        <v>125</v>
      </c>
      <c r="F41" s="21" t="s">
        <v>137</v>
      </c>
      <c r="G41" s="31" t="s">
        <v>33</v>
      </c>
      <c r="H41" s="27" t="s">
        <v>138</v>
      </c>
      <c r="I41" s="28">
        <v>15</v>
      </c>
      <c r="J41" s="28">
        <v>276</v>
      </c>
      <c r="K41" s="34"/>
      <c r="L41" s="35"/>
      <c r="M41" s="55"/>
    </row>
    <row r="42" spans="1:13" s="5" customFormat="1">
      <c r="A42" s="54">
        <f>A41+1</f>
        <v>29</v>
      </c>
      <c r="B42" s="33"/>
      <c r="C42" s="38"/>
      <c r="D42" s="38"/>
      <c r="E42" s="21" t="s">
        <v>125</v>
      </c>
      <c r="F42" s="21" t="s">
        <v>139</v>
      </c>
      <c r="G42" s="31" t="s">
        <v>140</v>
      </c>
      <c r="H42" s="27" t="s">
        <v>141</v>
      </c>
      <c r="I42" s="28">
        <v>14</v>
      </c>
      <c r="J42" s="28">
        <v>381</v>
      </c>
      <c r="K42" s="34"/>
      <c r="L42" s="35"/>
      <c r="M42" s="55"/>
    </row>
    <row r="43" spans="1:13" s="5" customFormat="1" ht="30">
      <c r="A43" s="54">
        <f t="shared" ref="A43:A46" si="5">A42+1</f>
        <v>30</v>
      </c>
      <c r="B43" s="33"/>
      <c r="C43" s="38"/>
      <c r="D43" s="38"/>
      <c r="E43" s="21" t="s">
        <v>125</v>
      </c>
      <c r="F43" s="21" t="s">
        <v>142</v>
      </c>
      <c r="G43" s="31" t="s">
        <v>143</v>
      </c>
      <c r="H43" s="27" t="s">
        <v>290</v>
      </c>
      <c r="I43" s="28">
        <v>22</v>
      </c>
      <c r="J43" s="28">
        <v>443</v>
      </c>
      <c r="K43" s="34"/>
      <c r="L43" s="35"/>
      <c r="M43" s="55"/>
    </row>
    <row r="44" spans="1:13" s="5" customFormat="1">
      <c r="A44" s="54">
        <f t="shared" si="5"/>
        <v>31</v>
      </c>
      <c r="B44" s="33"/>
      <c r="C44" s="38"/>
      <c r="D44" s="38"/>
      <c r="E44" s="21" t="s">
        <v>125</v>
      </c>
      <c r="F44" s="21" t="s">
        <v>144</v>
      </c>
      <c r="G44" s="31" t="s">
        <v>50</v>
      </c>
      <c r="H44" s="27" t="s">
        <v>145</v>
      </c>
      <c r="I44" s="28">
        <v>2</v>
      </c>
      <c r="J44" s="28">
        <v>5</v>
      </c>
      <c r="K44" s="34"/>
      <c r="L44" s="35"/>
      <c r="M44" s="55"/>
    </row>
    <row r="45" spans="1:13" s="5" customFormat="1">
      <c r="A45" s="54">
        <f t="shared" si="5"/>
        <v>32</v>
      </c>
      <c r="B45" s="33"/>
      <c r="C45" s="38"/>
      <c r="D45" s="38"/>
      <c r="E45" s="21" t="s">
        <v>125</v>
      </c>
      <c r="F45" s="21" t="s">
        <v>146</v>
      </c>
      <c r="G45" s="31" t="s">
        <v>49</v>
      </c>
      <c r="H45" s="27" t="s">
        <v>147</v>
      </c>
      <c r="I45" s="28">
        <v>18</v>
      </c>
      <c r="J45" s="28">
        <v>266</v>
      </c>
      <c r="K45" s="34"/>
      <c r="L45" s="35"/>
      <c r="M45" s="55"/>
    </row>
    <row r="46" spans="1:13" s="5" customFormat="1">
      <c r="A46" s="54">
        <f t="shared" si="5"/>
        <v>33</v>
      </c>
      <c r="B46" s="33"/>
      <c r="C46" s="38"/>
      <c r="D46" s="38"/>
      <c r="E46" s="21" t="s">
        <v>125</v>
      </c>
      <c r="F46" s="21" t="s">
        <v>148</v>
      </c>
      <c r="G46" s="31" t="s">
        <v>56</v>
      </c>
      <c r="H46" s="27" t="s">
        <v>149</v>
      </c>
      <c r="I46" s="28">
        <v>18</v>
      </c>
      <c r="J46" s="28">
        <v>219</v>
      </c>
      <c r="K46" s="34"/>
      <c r="L46" s="35"/>
      <c r="M46" s="55"/>
    </row>
    <row r="47" spans="1:13" s="5" customFormat="1">
      <c r="A47" s="54"/>
      <c r="B47" s="33"/>
      <c r="C47" s="33"/>
      <c r="D47" s="33"/>
      <c r="E47" s="33"/>
      <c r="F47" s="33"/>
      <c r="G47" s="36"/>
      <c r="H47" s="33"/>
      <c r="I47" s="34">
        <f>SUM(I41:I46)</f>
        <v>89</v>
      </c>
      <c r="J47" s="34">
        <f>SUM(J41:J46)</f>
        <v>1590</v>
      </c>
      <c r="K47" s="34">
        <v>1590</v>
      </c>
      <c r="L47" s="35">
        <v>2.33</v>
      </c>
      <c r="M47" s="55">
        <f>K47*L47</f>
        <v>3704.7000000000003</v>
      </c>
    </row>
    <row r="48" spans="1:13" s="5" customFormat="1" ht="30">
      <c r="A48" s="54">
        <v>34</v>
      </c>
      <c r="B48" s="33">
        <v>7</v>
      </c>
      <c r="C48" s="38" t="s">
        <v>150</v>
      </c>
      <c r="D48" s="39" t="s">
        <v>22</v>
      </c>
      <c r="E48" s="21" t="s">
        <v>125</v>
      </c>
      <c r="F48" s="21" t="s">
        <v>151</v>
      </c>
      <c r="G48" s="31" t="s">
        <v>95</v>
      </c>
      <c r="H48" s="27" t="s">
        <v>291</v>
      </c>
      <c r="I48" s="28">
        <v>43</v>
      </c>
      <c r="J48" s="28">
        <v>639</v>
      </c>
      <c r="K48" s="34"/>
      <c r="L48" s="35"/>
      <c r="M48" s="55"/>
    </row>
    <row r="49" spans="1:13" s="5" customFormat="1">
      <c r="A49" s="54">
        <f>A48+1</f>
        <v>35</v>
      </c>
      <c r="B49" s="33"/>
      <c r="C49" s="38"/>
      <c r="D49" s="38"/>
      <c r="E49" s="21" t="s">
        <v>125</v>
      </c>
      <c r="F49" s="21" t="s">
        <v>152</v>
      </c>
      <c r="G49" s="31" t="s">
        <v>41</v>
      </c>
      <c r="H49" s="27" t="s">
        <v>153</v>
      </c>
      <c r="I49" s="28">
        <v>15</v>
      </c>
      <c r="J49" s="28">
        <v>202</v>
      </c>
      <c r="K49" s="34"/>
      <c r="L49" s="35"/>
      <c r="M49" s="55"/>
    </row>
    <row r="50" spans="1:13" s="5" customFormat="1">
      <c r="A50" s="54">
        <f t="shared" ref="A50:A52" si="6">A49+1</f>
        <v>36</v>
      </c>
      <c r="B50" s="33"/>
      <c r="C50" s="38"/>
      <c r="D50" s="38"/>
      <c r="E50" s="21" t="s">
        <v>125</v>
      </c>
      <c r="F50" s="21" t="s">
        <v>154</v>
      </c>
      <c r="G50" s="31" t="s">
        <v>64</v>
      </c>
      <c r="H50" s="27" t="s">
        <v>155</v>
      </c>
      <c r="I50" s="28">
        <v>12</v>
      </c>
      <c r="J50" s="28">
        <v>20</v>
      </c>
      <c r="K50" s="34"/>
      <c r="L50" s="35"/>
      <c r="M50" s="55"/>
    </row>
    <row r="51" spans="1:13" s="5" customFormat="1" ht="30">
      <c r="A51" s="54">
        <f t="shared" si="6"/>
        <v>37</v>
      </c>
      <c r="B51" s="33"/>
      <c r="C51" s="38"/>
      <c r="D51" s="38"/>
      <c r="E51" s="21" t="s">
        <v>125</v>
      </c>
      <c r="F51" s="21" t="s">
        <v>156</v>
      </c>
      <c r="G51" s="42" t="s">
        <v>157</v>
      </c>
      <c r="H51" s="27" t="s">
        <v>292</v>
      </c>
      <c r="I51" s="28">
        <v>61</v>
      </c>
      <c r="J51" s="28">
        <v>340</v>
      </c>
      <c r="K51" s="34"/>
      <c r="L51" s="35"/>
      <c r="M51" s="55"/>
    </row>
    <row r="52" spans="1:13" s="5" customFormat="1">
      <c r="A52" s="54">
        <f t="shared" si="6"/>
        <v>38</v>
      </c>
      <c r="B52" s="33"/>
      <c r="C52" s="33"/>
      <c r="D52" s="33"/>
      <c r="E52" s="21" t="s">
        <v>72</v>
      </c>
      <c r="F52" s="21" t="s">
        <v>105</v>
      </c>
      <c r="G52" s="31" t="s">
        <v>68</v>
      </c>
      <c r="H52" s="27" t="s">
        <v>106</v>
      </c>
      <c r="I52" s="28">
        <v>1</v>
      </c>
      <c r="J52" s="28">
        <v>9</v>
      </c>
      <c r="K52" s="34"/>
      <c r="L52" s="35"/>
      <c r="M52" s="55"/>
    </row>
    <row r="53" spans="1:13" s="5" customFormat="1">
      <c r="A53" s="54"/>
      <c r="B53" s="33"/>
      <c r="C53" s="33"/>
      <c r="D53" s="33"/>
      <c r="E53" s="33"/>
      <c r="F53" s="33"/>
      <c r="G53" s="36"/>
      <c r="H53" s="33"/>
      <c r="I53" s="34">
        <f>SUM(I48:I52)</f>
        <v>132</v>
      </c>
      <c r="J53" s="34">
        <f>SUM(J48:J52)</f>
        <v>1210</v>
      </c>
      <c r="K53" s="34">
        <v>1500</v>
      </c>
      <c r="L53" s="35">
        <v>2.33</v>
      </c>
      <c r="M53" s="55">
        <f>K53*L53</f>
        <v>3495</v>
      </c>
    </row>
    <row r="54" spans="1:13" s="5" customFormat="1">
      <c r="A54" s="54">
        <v>39</v>
      </c>
      <c r="B54" s="33">
        <v>8</v>
      </c>
      <c r="C54" s="38" t="s">
        <v>158</v>
      </c>
      <c r="D54" s="39" t="s">
        <v>22</v>
      </c>
      <c r="E54" s="21" t="s">
        <v>125</v>
      </c>
      <c r="F54" s="21" t="s">
        <v>159</v>
      </c>
      <c r="G54" s="31" t="s">
        <v>28</v>
      </c>
      <c r="H54" s="27" t="s">
        <v>160</v>
      </c>
      <c r="I54" s="28">
        <v>5</v>
      </c>
      <c r="J54" s="28">
        <v>10</v>
      </c>
      <c r="K54" s="34"/>
      <c r="L54" s="35"/>
      <c r="M54" s="55"/>
    </row>
    <row r="55" spans="1:13" s="5" customFormat="1">
      <c r="A55" s="54">
        <f>A54+1</f>
        <v>40</v>
      </c>
      <c r="B55" s="33"/>
      <c r="C55" s="38"/>
      <c r="D55" s="38"/>
      <c r="E55" s="21" t="s">
        <v>125</v>
      </c>
      <c r="F55" s="21" t="s">
        <v>161</v>
      </c>
      <c r="G55" s="31" t="s">
        <v>162</v>
      </c>
      <c r="H55" s="27" t="s">
        <v>163</v>
      </c>
      <c r="I55" s="28">
        <v>77</v>
      </c>
      <c r="J55" s="28">
        <v>1255</v>
      </c>
      <c r="K55" s="34"/>
      <c r="L55" s="35"/>
      <c r="M55" s="55"/>
    </row>
    <row r="56" spans="1:13" s="5" customFormat="1">
      <c r="A56" s="54">
        <f>A55+1</f>
        <v>41</v>
      </c>
      <c r="B56" s="33"/>
      <c r="C56" s="38"/>
      <c r="D56" s="38"/>
      <c r="E56" s="21" t="s">
        <v>125</v>
      </c>
      <c r="F56" s="21" t="s">
        <v>164</v>
      </c>
      <c r="G56" s="31" t="s">
        <v>65</v>
      </c>
      <c r="H56" s="27" t="s">
        <v>165</v>
      </c>
      <c r="I56" s="28">
        <v>25</v>
      </c>
      <c r="J56" s="28">
        <v>472</v>
      </c>
      <c r="K56" s="34"/>
      <c r="L56" s="35"/>
      <c r="M56" s="55"/>
    </row>
    <row r="57" spans="1:13" s="5" customFormat="1">
      <c r="A57" s="54">
        <f>A56+1</f>
        <v>42</v>
      </c>
      <c r="B57" s="33"/>
      <c r="C57" s="38"/>
      <c r="D57" s="38"/>
      <c r="E57" s="21" t="s">
        <v>125</v>
      </c>
      <c r="F57" s="21" t="s">
        <v>166</v>
      </c>
      <c r="G57" s="31" t="s">
        <v>162</v>
      </c>
      <c r="H57" s="27" t="s">
        <v>167</v>
      </c>
      <c r="I57" s="28">
        <v>48</v>
      </c>
      <c r="J57" s="28">
        <v>963</v>
      </c>
      <c r="K57" s="34"/>
      <c r="L57" s="35"/>
      <c r="M57" s="55"/>
    </row>
    <row r="58" spans="1:13" s="5" customFormat="1">
      <c r="A58" s="54">
        <f>A57+1</f>
        <v>43</v>
      </c>
      <c r="B58" s="33"/>
      <c r="C58" s="38"/>
      <c r="D58" s="38"/>
      <c r="E58" s="21" t="s">
        <v>125</v>
      </c>
      <c r="F58" s="21" t="s">
        <v>168</v>
      </c>
      <c r="G58" s="31" t="s">
        <v>58</v>
      </c>
      <c r="H58" s="27" t="s">
        <v>169</v>
      </c>
      <c r="I58" s="28">
        <v>4</v>
      </c>
      <c r="J58" s="28">
        <v>116</v>
      </c>
      <c r="K58" s="34"/>
      <c r="L58" s="35"/>
      <c r="M58" s="55"/>
    </row>
    <row r="59" spans="1:13" s="5" customFormat="1">
      <c r="A59" s="54"/>
      <c r="B59" s="33"/>
      <c r="C59" s="33"/>
      <c r="D59" s="33"/>
      <c r="E59" s="33"/>
      <c r="F59" s="33"/>
      <c r="G59" s="36"/>
      <c r="H59" s="33"/>
      <c r="I59" s="34">
        <f>SUM(I54:I58)</f>
        <v>159</v>
      </c>
      <c r="J59" s="34">
        <f>SUM(J54:J58)</f>
        <v>2816</v>
      </c>
      <c r="K59" s="34">
        <v>2816</v>
      </c>
      <c r="L59" s="35">
        <v>2.33</v>
      </c>
      <c r="M59" s="55">
        <f>K59*L59</f>
        <v>6561.2800000000007</v>
      </c>
    </row>
    <row r="60" spans="1:13" s="5" customFormat="1">
      <c r="A60" s="54">
        <v>44</v>
      </c>
      <c r="B60" s="33">
        <v>9</v>
      </c>
      <c r="C60" s="38" t="s">
        <v>170</v>
      </c>
      <c r="D60" s="39" t="s">
        <v>22</v>
      </c>
      <c r="E60" s="21" t="s">
        <v>171</v>
      </c>
      <c r="F60" s="21" t="s">
        <v>172</v>
      </c>
      <c r="G60" s="31" t="s">
        <v>173</v>
      </c>
      <c r="H60" s="27" t="s">
        <v>174</v>
      </c>
      <c r="I60" s="28">
        <v>74</v>
      </c>
      <c r="J60" s="28">
        <v>1403</v>
      </c>
      <c r="K60" s="34"/>
      <c r="L60" s="35"/>
      <c r="M60" s="55"/>
    </row>
    <row r="61" spans="1:13" s="5" customFormat="1" ht="30">
      <c r="A61" s="54">
        <f>A60+1</f>
        <v>45</v>
      </c>
      <c r="B61" s="33"/>
      <c r="C61" s="38"/>
      <c r="D61" s="38"/>
      <c r="E61" s="21" t="s">
        <v>171</v>
      </c>
      <c r="F61" s="21" t="s">
        <v>175</v>
      </c>
      <c r="G61" s="31" t="s">
        <v>176</v>
      </c>
      <c r="H61" s="27" t="s">
        <v>300</v>
      </c>
      <c r="I61" s="28">
        <v>19</v>
      </c>
      <c r="J61" s="28">
        <v>117</v>
      </c>
      <c r="K61" s="34"/>
      <c r="L61" s="35"/>
      <c r="M61" s="55"/>
    </row>
    <row r="62" spans="1:13" s="5" customFormat="1">
      <c r="A62" s="54">
        <f t="shared" ref="A62:A64" si="7">A61+1</f>
        <v>46</v>
      </c>
      <c r="B62" s="33"/>
      <c r="C62" s="38"/>
      <c r="D62" s="38"/>
      <c r="E62" s="21" t="s">
        <v>171</v>
      </c>
      <c r="F62" s="21" t="s">
        <v>177</v>
      </c>
      <c r="G62" s="31" t="s">
        <v>40</v>
      </c>
      <c r="H62" s="27" t="s">
        <v>178</v>
      </c>
      <c r="I62" s="28">
        <v>23</v>
      </c>
      <c r="J62" s="28">
        <v>265</v>
      </c>
      <c r="K62" s="34"/>
      <c r="L62" s="35"/>
      <c r="M62" s="55"/>
    </row>
    <row r="63" spans="1:13" s="5" customFormat="1">
      <c r="A63" s="54">
        <f t="shared" si="7"/>
        <v>47</v>
      </c>
      <c r="B63" s="33"/>
      <c r="C63" s="38"/>
      <c r="D63" s="38"/>
      <c r="E63" s="21" t="s">
        <v>171</v>
      </c>
      <c r="F63" s="21" t="s">
        <v>179</v>
      </c>
      <c r="G63" s="31" t="s">
        <v>60</v>
      </c>
      <c r="H63" s="27" t="s">
        <v>180</v>
      </c>
      <c r="I63" s="28">
        <v>9</v>
      </c>
      <c r="J63" s="28">
        <v>10</v>
      </c>
      <c r="K63" s="34"/>
      <c r="L63" s="35"/>
      <c r="M63" s="55"/>
    </row>
    <row r="64" spans="1:13" s="5" customFormat="1">
      <c r="A64" s="54">
        <f t="shared" si="7"/>
        <v>48</v>
      </c>
      <c r="B64" s="33"/>
      <c r="C64" s="38"/>
      <c r="D64" s="38"/>
      <c r="E64" s="21" t="s">
        <v>171</v>
      </c>
      <c r="F64" s="21" t="s">
        <v>181</v>
      </c>
      <c r="G64" s="31" t="s">
        <v>173</v>
      </c>
      <c r="H64" s="27" t="s">
        <v>182</v>
      </c>
      <c r="I64" s="28">
        <v>5</v>
      </c>
      <c r="J64" s="28">
        <v>141</v>
      </c>
      <c r="K64" s="34"/>
      <c r="L64" s="35"/>
      <c r="M64" s="55"/>
    </row>
    <row r="65" spans="1:13" s="5" customFormat="1">
      <c r="A65" s="54"/>
      <c r="B65" s="33"/>
      <c r="C65" s="33"/>
      <c r="D65" s="33"/>
      <c r="E65" s="33"/>
      <c r="F65" s="33"/>
      <c r="G65" s="36"/>
      <c r="H65" s="33"/>
      <c r="I65" s="34">
        <f>SUM(I60:I64)</f>
        <v>130</v>
      </c>
      <c r="J65" s="34">
        <f>SUM(J60:J64)</f>
        <v>1936</v>
      </c>
      <c r="K65" s="34">
        <v>1936</v>
      </c>
      <c r="L65" s="35">
        <v>2.33</v>
      </c>
      <c r="M65" s="55">
        <f>K65*L65</f>
        <v>4510.88</v>
      </c>
    </row>
    <row r="66" spans="1:13" s="5" customFormat="1">
      <c r="A66" s="54">
        <v>49</v>
      </c>
      <c r="B66" s="33">
        <v>10</v>
      </c>
      <c r="C66" s="38" t="s">
        <v>183</v>
      </c>
      <c r="D66" s="38" t="s">
        <v>22</v>
      </c>
      <c r="E66" s="21" t="s">
        <v>171</v>
      </c>
      <c r="F66" s="21" t="s">
        <v>184</v>
      </c>
      <c r="G66" s="31" t="s">
        <v>25</v>
      </c>
      <c r="H66" s="27" t="s">
        <v>185</v>
      </c>
      <c r="I66" s="28">
        <v>20</v>
      </c>
      <c r="J66" s="28">
        <v>249</v>
      </c>
      <c r="K66" s="34"/>
      <c r="L66" s="35"/>
      <c r="M66" s="55"/>
    </row>
    <row r="67" spans="1:13" s="5" customFormat="1">
      <c r="A67" s="54">
        <f>A66+1</f>
        <v>50</v>
      </c>
      <c r="B67" s="33"/>
      <c r="C67" s="38"/>
      <c r="D67" s="38"/>
      <c r="E67" s="21" t="s">
        <v>171</v>
      </c>
      <c r="F67" s="21" t="s">
        <v>186</v>
      </c>
      <c r="G67" s="31" t="s">
        <v>187</v>
      </c>
      <c r="H67" s="27" t="s">
        <v>188</v>
      </c>
      <c r="I67" s="28">
        <v>15</v>
      </c>
      <c r="J67" s="28">
        <v>205</v>
      </c>
      <c r="K67" s="34"/>
      <c r="L67" s="35"/>
      <c r="M67" s="55"/>
    </row>
    <row r="68" spans="1:13" s="5" customFormat="1" ht="45">
      <c r="A68" s="54">
        <f t="shared" ref="A68:A72" si="8">A67+1</f>
        <v>51</v>
      </c>
      <c r="B68" s="33"/>
      <c r="C68" s="38"/>
      <c r="D68" s="38"/>
      <c r="E68" s="21" t="s">
        <v>171</v>
      </c>
      <c r="F68" s="21" t="s">
        <v>189</v>
      </c>
      <c r="G68" s="31" t="s">
        <v>26</v>
      </c>
      <c r="H68" s="27" t="s">
        <v>190</v>
      </c>
      <c r="I68" s="28">
        <v>23</v>
      </c>
      <c r="J68" s="28">
        <v>283</v>
      </c>
      <c r="K68" s="34"/>
      <c r="L68" s="35"/>
      <c r="M68" s="55"/>
    </row>
    <row r="69" spans="1:13" s="5" customFormat="1">
      <c r="A69" s="54">
        <f t="shared" si="8"/>
        <v>52</v>
      </c>
      <c r="B69" s="33"/>
      <c r="C69" s="38"/>
      <c r="D69" s="38"/>
      <c r="E69" s="21" t="s">
        <v>171</v>
      </c>
      <c r="F69" s="21" t="s">
        <v>191</v>
      </c>
      <c r="G69" s="31" t="s">
        <v>27</v>
      </c>
      <c r="H69" s="27" t="s">
        <v>192</v>
      </c>
      <c r="I69" s="28">
        <v>63</v>
      </c>
      <c r="J69" s="28">
        <v>687</v>
      </c>
      <c r="K69" s="34"/>
      <c r="L69" s="35"/>
      <c r="M69" s="55"/>
    </row>
    <row r="70" spans="1:13" s="5" customFormat="1">
      <c r="A70" s="54">
        <f t="shared" si="8"/>
        <v>53</v>
      </c>
      <c r="B70" s="33"/>
      <c r="C70" s="38"/>
      <c r="D70" s="38"/>
      <c r="E70" s="21" t="s">
        <v>171</v>
      </c>
      <c r="F70" s="21" t="s">
        <v>193</v>
      </c>
      <c r="G70" s="31" t="s">
        <v>27</v>
      </c>
      <c r="H70" s="27" t="s">
        <v>194</v>
      </c>
      <c r="I70" s="28">
        <v>15</v>
      </c>
      <c r="J70" s="28">
        <v>111</v>
      </c>
      <c r="K70" s="34"/>
      <c r="L70" s="35"/>
      <c r="M70" s="55"/>
    </row>
    <row r="71" spans="1:13" s="5" customFormat="1">
      <c r="A71" s="54">
        <f t="shared" si="8"/>
        <v>54</v>
      </c>
      <c r="B71" s="33"/>
      <c r="C71" s="38"/>
      <c r="D71" s="38"/>
      <c r="E71" s="21" t="s">
        <v>171</v>
      </c>
      <c r="F71" s="21" t="s">
        <v>195</v>
      </c>
      <c r="G71" s="31" t="s">
        <v>27</v>
      </c>
      <c r="H71" s="27" t="s">
        <v>196</v>
      </c>
      <c r="I71" s="28">
        <v>40</v>
      </c>
      <c r="J71" s="28">
        <v>313</v>
      </c>
      <c r="K71" s="34"/>
      <c r="L71" s="35"/>
      <c r="M71" s="55"/>
    </row>
    <row r="72" spans="1:13" s="5" customFormat="1">
      <c r="A72" s="54">
        <f t="shared" si="8"/>
        <v>55</v>
      </c>
      <c r="B72" s="33"/>
      <c r="C72" s="38"/>
      <c r="D72" s="38"/>
      <c r="E72" s="21" t="s">
        <v>171</v>
      </c>
      <c r="F72" s="21" t="s">
        <v>197</v>
      </c>
      <c r="G72" s="31" t="s">
        <v>47</v>
      </c>
      <c r="H72" s="27" t="s">
        <v>198</v>
      </c>
      <c r="I72" s="28">
        <v>6</v>
      </c>
      <c r="J72" s="28">
        <v>70</v>
      </c>
      <c r="K72" s="34"/>
      <c r="L72" s="35"/>
      <c r="M72" s="55"/>
    </row>
    <row r="73" spans="1:13" s="5" customFormat="1">
      <c r="A73" s="54"/>
      <c r="B73" s="33"/>
      <c r="C73" s="33"/>
      <c r="D73" s="33"/>
      <c r="E73" s="33"/>
      <c r="F73" s="33"/>
      <c r="G73" s="36"/>
      <c r="H73" s="33"/>
      <c r="I73" s="34">
        <f>SUM(I66:I72)</f>
        <v>182</v>
      </c>
      <c r="J73" s="34">
        <f>SUM(J66:J72)</f>
        <v>1918</v>
      </c>
      <c r="K73" s="34">
        <v>2500</v>
      </c>
      <c r="L73" s="35">
        <v>2.33</v>
      </c>
      <c r="M73" s="55">
        <f>K73*L73</f>
        <v>5825</v>
      </c>
    </row>
    <row r="74" spans="1:13" s="5" customFormat="1">
      <c r="A74" s="54">
        <v>56</v>
      </c>
      <c r="B74" s="33">
        <v>11</v>
      </c>
      <c r="C74" s="38" t="s">
        <v>199</v>
      </c>
      <c r="D74" s="38" t="s">
        <v>22</v>
      </c>
      <c r="E74" s="21" t="s">
        <v>171</v>
      </c>
      <c r="F74" s="21" t="s">
        <v>200</v>
      </c>
      <c r="G74" s="31" t="s">
        <v>201</v>
      </c>
      <c r="H74" s="27" t="s">
        <v>202</v>
      </c>
      <c r="I74" s="28">
        <v>7</v>
      </c>
      <c r="J74" s="28">
        <v>55</v>
      </c>
      <c r="K74" s="34"/>
      <c r="L74" s="35"/>
      <c r="M74" s="55"/>
    </row>
    <row r="75" spans="1:13" s="5" customFormat="1">
      <c r="A75" s="54">
        <f>A74+1</f>
        <v>57</v>
      </c>
      <c r="B75" s="33"/>
      <c r="C75" s="38"/>
      <c r="D75" s="38"/>
      <c r="E75" s="21" t="s">
        <v>171</v>
      </c>
      <c r="F75" s="21" t="s">
        <v>203</v>
      </c>
      <c r="G75" s="31" t="s">
        <v>30</v>
      </c>
      <c r="H75" s="27" t="s">
        <v>204</v>
      </c>
      <c r="I75" s="28">
        <v>10</v>
      </c>
      <c r="J75" s="28">
        <v>58</v>
      </c>
      <c r="K75" s="34"/>
      <c r="L75" s="35"/>
      <c r="M75" s="55"/>
    </row>
    <row r="76" spans="1:13" s="5" customFormat="1">
      <c r="A76" s="54">
        <f t="shared" ref="A76:A82" si="9">A75+1</f>
        <v>58</v>
      </c>
      <c r="B76" s="33"/>
      <c r="C76" s="38"/>
      <c r="D76" s="38"/>
      <c r="E76" s="21" t="s">
        <v>171</v>
      </c>
      <c r="F76" s="21" t="s">
        <v>205</v>
      </c>
      <c r="G76" s="31" t="s">
        <v>31</v>
      </c>
      <c r="H76" s="27" t="s">
        <v>206</v>
      </c>
      <c r="I76" s="28">
        <v>20</v>
      </c>
      <c r="J76" s="28">
        <v>228</v>
      </c>
      <c r="K76" s="34"/>
      <c r="L76" s="35"/>
      <c r="M76" s="55"/>
    </row>
    <row r="77" spans="1:13" s="5" customFormat="1">
      <c r="A77" s="54">
        <f t="shared" si="9"/>
        <v>59</v>
      </c>
      <c r="B77" s="33"/>
      <c r="C77" s="38"/>
      <c r="D77" s="38"/>
      <c r="E77" s="21" t="s">
        <v>171</v>
      </c>
      <c r="F77" s="21" t="s">
        <v>207</v>
      </c>
      <c r="G77" s="31" t="s">
        <v>31</v>
      </c>
      <c r="H77" s="27" t="s">
        <v>208</v>
      </c>
      <c r="I77" s="28">
        <v>6</v>
      </c>
      <c r="J77" s="28">
        <v>40</v>
      </c>
      <c r="K77" s="34"/>
      <c r="L77" s="35"/>
      <c r="M77" s="55"/>
    </row>
    <row r="78" spans="1:13" s="5" customFormat="1" ht="45">
      <c r="A78" s="54">
        <f t="shared" si="9"/>
        <v>60</v>
      </c>
      <c r="B78" s="33"/>
      <c r="C78" s="38"/>
      <c r="D78" s="38"/>
      <c r="E78" s="40" t="s">
        <v>171</v>
      </c>
      <c r="F78" s="21" t="s">
        <v>209</v>
      </c>
      <c r="G78" s="31" t="s">
        <v>210</v>
      </c>
      <c r="H78" s="27" t="s">
        <v>293</v>
      </c>
      <c r="I78" s="28">
        <v>27</v>
      </c>
      <c r="J78" s="28">
        <v>379</v>
      </c>
      <c r="K78" s="34"/>
      <c r="L78" s="35"/>
      <c r="M78" s="55"/>
    </row>
    <row r="79" spans="1:13" s="5" customFormat="1">
      <c r="A79" s="54">
        <f t="shared" si="9"/>
        <v>61</v>
      </c>
      <c r="B79" s="33"/>
      <c r="C79" s="38"/>
      <c r="D79" s="38"/>
      <c r="E79" s="40" t="s">
        <v>171</v>
      </c>
      <c r="F79" s="21" t="s">
        <v>211</v>
      </c>
      <c r="G79" s="31" t="s">
        <v>51</v>
      </c>
      <c r="H79" s="27" t="s">
        <v>212</v>
      </c>
      <c r="I79" s="28">
        <v>7</v>
      </c>
      <c r="J79" s="28">
        <v>162</v>
      </c>
      <c r="K79" s="34"/>
      <c r="L79" s="35"/>
      <c r="M79" s="55"/>
    </row>
    <row r="80" spans="1:13" s="5" customFormat="1">
      <c r="A80" s="54">
        <f t="shared" si="9"/>
        <v>62</v>
      </c>
      <c r="B80" s="33"/>
      <c r="C80" s="33"/>
      <c r="D80" s="33"/>
      <c r="E80" s="37">
        <v>46020</v>
      </c>
      <c r="F80" s="21" t="s">
        <v>213</v>
      </c>
      <c r="G80" s="30" t="s">
        <v>51</v>
      </c>
      <c r="H80" s="27" t="s">
        <v>214</v>
      </c>
      <c r="I80" s="28">
        <v>30</v>
      </c>
      <c r="J80" s="28">
        <v>884</v>
      </c>
      <c r="K80" s="34"/>
      <c r="L80" s="35"/>
      <c r="M80" s="55"/>
    </row>
    <row r="81" spans="1:13" s="5" customFormat="1">
      <c r="A81" s="54">
        <f t="shared" si="9"/>
        <v>63</v>
      </c>
      <c r="B81" s="33"/>
      <c r="C81" s="33"/>
      <c r="D81" s="33"/>
      <c r="E81" s="37">
        <v>46010</v>
      </c>
      <c r="F81" s="21" t="s">
        <v>215</v>
      </c>
      <c r="G81" s="30" t="s">
        <v>44</v>
      </c>
      <c r="H81" s="29">
        <v>37017</v>
      </c>
      <c r="I81" s="28">
        <v>2</v>
      </c>
      <c r="J81" s="28">
        <v>20</v>
      </c>
      <c r="K81" s="34"/>
      <c r="L81" s="35"/>
      <c r="M81" s="55"/>
    </row>
    <row r="82" spans="1:13" s="5" customFormat="1">
      <c r="A82" s="54">
        <f t="shared" si="9"/>
        <v>64</v>
      </c>
      <c r="B82" s="33"/>
      <c r="C82" s="33"/>
      <c r="D82" s="33"/>
      <c r="E82" s="21" t="s">
        <v>216</v>
      </c>
      <c r="F82" s="21" t="s">
        <v>217</v>
      </c>
      <c r="G82" s="31" t="s">
        <v>42</v>
      </c>
      <c r="H82" s="27" t="s">
        <v>218</v>
      </c>
      <c r="I82" s="28">
        <v>7</v>
      </c>
      <c r="J82" s="28">
        <v>1463</v>
      </c>
      <c r="K82" s="28"/>
      <c r="L82" s="28"/>
      <c r="M82" s="56"/>
    </row>
    <row r="83" spans="1:13" s="5" customFormat="1">
      <c r="A83" s="54"/>
      <c r="B83" s="33"/>
      <c r="C83" s="33"/>
      <c r="D83" s="33"/>
      <c r="E83" s="33"/>
      <c r="F83" s="33"/>
      <c r="G83" s="36"/>
      <c r="H83" s="33"/>
      <c r="I83" s="34">
        <f>SUM(I74:I82)</f>
        <v>116</v>
      </c>
      <c r="J83" s="34">
        <f>SUM(J74:J82)</f>
        <v>3289</v>
      </c>
      <c r="K83" s="34">
        <v>3289</v>
      </c>
      <c r="L83" s="35">
        <v>2.33</v>
      </c>
      <c r="M83" s="55">
        <f>K83*L83</f>
        <v>7663.37</v>
      </c>
    </row>
    <row r="84" spans="1:13" s="5" customFormat="1">
      <c r="A84" s="54">
        <v>65</v>
      </c>
      <c r="B84" s="33">
        <v>12</v>
      </c>
      <c r="C84" s="38" t="s">
        <v>219</v>
      </c>
      <c r="D84" s="38" t="s">
        <v>22</v>
      </c>
      <c r="E84" s="21" t="s">
        <v>171</v>
      </c>
      <c r="F84" s="21" t="s">
        <v>220</v>
      </c>
      <c r="G84" s="31" t="s">
        <v>59</v>
      </c>
      <c r="H84" s="27" t="s">
        <v>221</v>
      </c>
      <c r="I84" s="28">
        <v>41</v>
      </c>
      <c r="J84" s="28">
        <v>530</v>
      </c>
      <c r="K84" s="34"/>
      <c r="L84" s="35"/>
      <c r="M84" s="55"/>
    </row>
    <row r="85" spans="1:13" s="5" customFormat="1">
      <c r="A85" s="54">
        <f>A84+1</f>
        <v>66</v>
      </c>
      <c r="B85" s="33"/>
      <c r="C85" s="38"/>
      <c r="D85" s="38"/>
      <c r="E85" s="21" t="s">
        <v>171</v>
      </c>
      <c r="F85" s="21" t="s">
        <v>222</v>
      </c>
      <c r="G85" s="31" t="s">
        <v>53</v>
      </c>
      <c r="H85" s="27" t="s">
        <v>223</v>
      </c>
      <c r="I85" s="28">
        <v>47</v>
      </c>
      <c r="J85" s="28">
        <v>304</v>
      </c>
      <c r="K85" s="34"/>
      <c r="L85" s="35"/>
      <c r="M85" s="55"/>
    </row>
    <row r="86" spans="1:13" s="5" customFormat="1" ht="30">
      <c r="A86" s="54">
        <f t="shared" ref="A86:A90" si="10">A85+1</f>
        <v>67</v>
      </c>
      <c r="B86" s="33"/>
      <c r="C86" s="38"/>
      <c r="D86" s="38"/>
      <c r="E86" s="21" t="s">
        <v>171</v>
      </c>
      <c r="F86" s="21" t="s">
        <v>224</v>
      </c>
      <c r="G86" s="31" t="s">
        <v>39</v>
      </c>
      <c r="H86" s="27" t="s">
        <v>225</v>
      </c>
      <c r="I86" s="28">
        <v>30</v>
      </c>
      <c r="J86" s="28">
        <v>506</v>
      </c>
      <c r="K86" s="34"/>
      <c r="L86" s="35"/>
      <c r="M86" s="55"/>
    </row>
    <row r="87" spans="1:13" s="5" customFormat="1">
      <c r="A87" s="54">
        <f t="shared" si="10"/>
        <v>68</v>
      </c>
      <c r="B87" s="33"/>
      <c r="C87" s="38"/>
      <c r="D87" s="38"/>
      <c r="E87" s="21" t="s">
        <v>171</v>
      </c>
      <c r="F87" s="21" t="s">
        <v>226</v>
      </c>
      <c r="G87" s="31" t="s">
        <v>45</v>
      </c>
      <c r="H87" s="27" t="s">
        <v>227</v>
      </c>
      <c r="I87" s="28">
        <v>2</v>
      </c>
      <c r="J87" s="28">
        <v>30</v>
      </c>
      <c r="K87" s="34"/>
      <c r="L87" s="35"/>
      <c r="M87" s="55"/>
    </row>
    <row r="88" spans="1:13" s="5" customFormat="1">
      <c r="A88" s="54">
        <f t="shared" si="10"/>
        <v>69</v>
      </c>
      <c r="B88" s="33"/>
      <c r="C88" s="38"/>
      <c r="D88" s="38"/>
      <c r="E88" s="21" t="s">
        <v>171</v>
      </c>
      <c r="F88" s="21" t="s">
        <v>228</v>
      </c>
      <c r="G88" s="31" t="s">
        <v>63</v>
      </c>
      <c r="H88" s="27" t="s">
        <v>229</v>
      </c>
      <c r="I88" s="28">
        <v>14</v>
      </c>
      <c r="J88" s="28">
        <v>81</v>
      </c>
      <c r="K88" s="34"/>
      <c r="L88" s="35"/>
      <c r="M88" s="55"/>
    </row>
    <row r="89" spans="1:13" s="5" customFormat="1">
      <c r="A89" s="54">
        <f t="shared" si="10"/>
        <v>70</v>
      </c>
      <c r="B89" s="33"/>
      <c r="C89" s="38"/>
      <c r="D89" s="38"/>
      <c r="E89" s="21" t="s">
        <v>171</v>
      </c>
      <c r="F89" s="21" t="s">
        <v>230</v>
      </c>
      <c r="G89" s="31" t="s">
        <v>231</v>
      </c>
      <c r="H89" s="27" t="s">
        <v>232</v>
      </c>
      <c r="I89" s="28">
        <v>24</v>
      </c>
      <c r="J89" s="28">
        <v>687</v>
      </c>
      <c r="K89" s="34"/>
      <c r="L89" s="35"/>
      <c r="M89" s="55"/>
    </row>
    <row r="90" spans="1:13" s="5" customFormat="1">
      <c r="A90" s="54">
        <f t="shared" si="10"/>
        <v>71</v>
      </c>
      <c r="B90" s="33"/>
      <c r="C90" s="38"/>
      <c r="D90" s="38"/>
      <c r="E90" s="21" t="s">
        <v>171</v>
      </c>
      <c r="F90" s="21" t="s">
        <v>233</v>
      </c>
      <c r="G90" s="31" t="s">
        <v>234</v>
      </c>
      <c r="H90" s="27" t="s">
        <v>235</v>
      </c>
      <c r="I90" s="28">
        <v>8</v>
      </c>
      <c r="J90" s="28">
        <v>127</v>
      </c>
      <c r="K90" s="34"/>
      <c r="L90" s="35"/>
      <c r="M90" s="55"/>
    </row>
    <row r="91" spans="1:13" s="5" customFormat="1">
      <c r="A91" s="54"/>
      <c r="B91" s="33"/>
      <c r="C91" s="33"/>
      <c r="D91" s="33"/>
      <c r="E91" s="33"/>
      <c r="F91" s="33"/>
      <c r="G91" s="36"/>
      <c r="H91" s="33"/>
      <c r="I91" s="34">
        <f>SUM(I84:I90)</f>
        <v>166</v>
      </c>
      <c r="J91" s="34">
        <f>SUM(J84:J90)</f>
        <v>2265</v>
      </c>
      <c r="K91" s="34">
        <v>2500</v>
      </c>
      <c r="L91" s="35">
        <v>2.33</v>
      </c>
      <c r="M91" s="55">
        <f>K91*L91</f>
        <v>5825</v>
      </c>
    </row>
    <row r="92" spans="1:13" s="5" customFormat="1">
      <c r="A92" s="54">
        <v>72</v>
      </c>
      <c r="B92" s="33">
        <v>13</v>
      </c>
      <c r="C92" s="38" t="s">
        <v>236</v>
      </c>
      <c r="D92" s="39" t="s">
        <v>22</v>
      </c>
      <c r="E92" s="21" t="s">
        <v>171</v>
      </c>
      <c r="F92" s="21" t="s">
        <v>237</v>
      </c>
      <c r="G92" s="31" t="s">
        <v>238</v>
      </c>
      <c r="H92" s="27" t="s">
        <v>239</v>
      </c>
      <c r="I92" s="28">
        <v>7</v>
      </c>
      <c r="J92" s="28">
        <v>41</v>
      </c>
      <c r="K92" s="34"/>
      <c r="L92" s="35"/>
      <c r="M92" s="55"/>
    </row>
    <row r="93" spans="1:13" s="5" customFormat="1" ht="30">
      <c r="A93" s="54">
        <f>A92+1</f>
        <v>73</v>
      </c>
      <c r="B93" s="33"/>
      <c r="C93" s="38"/>
      <c r="D93" s="38"/>
      <c r="E93" s="21" t="s">
        <v>171</v>
      </c>
      <c r="F93" s="21" t="s">
        <v>240</v>
      </c>
      <c r="G93" s="31" t="s">
        <v>34</v>
      </c>
      <c r="H93" s="27" t="s">
        <v>241</v>
      </c>
      <c r="I93" s="28">
        <v>40</v>
      </c>
      <c r="J93" s="28">
        <v>1225</v>
      </c>
      <c r="K93" s="34"/>
      <c r="L93" s="35"/>
      <c r="M93" s="55"/>
    </row>
    <row r="94" spans="1:13" s="5" customFormat="1">
      <c r="A94" s="54">
        <f>A93+1</f>
        <v>74</v>
      </c>
      <c r="B94" s="33"/>
      <c r="C94" s="38"/>
      <c r="D94" s="38"/>
      <c r="E94" s="21" t="s">
        <v>171</v>
      </c>
      <c r="F94" s="21" t="s">
        <v>242</v>
      </c>
      <c r="G94" s="31" t="s">
        <v>33</v>
      </c>
      <c r="H94" s="27" t="s">
        <v>243</v>
      </c>
      <c r="I94" s="28">
        <v>8</v>
      </c>
      <c r="J94" s="28">
        <v>50</v>
      </c>
      <c r="K94" s="34"/>
      <c r="L94" s="35"/>
      <c r="M94" s="55"/>
    </row>
    <row r="95" spans="1:13" s="5" customFormat="1">
      <c r="A95" s="54">
        <f>A94+1</f>
        <v>75</v>
      </c>
      <c r="B95" s="33"/>
      <c r="C95" s="38"/>
      <c r="D95" s="38"/>
      <c r="E95" s="21" t="s">
        <v>171</v>
      </c>
      <c r="F95" s="21" t="s">
        <v>244</v>
      </c>
      <c r="G95" s="31" t="s">
        <v>35</v>
      </c>
      <c r="H95" s="27" t="s">
        <v>245</v>
      </c>
      <c r="I95" s="28">
        <v>16</v>
      </c>
      <c r="J95" s="28">
        <v>224</v>
      </c>
      <c r="K95" s="34"/>
      <c r="L95" s="35"/>
      <c r="M95" s="55"/>
    </row>
    <row r="96" spans="1:13" s="5" customFormat="1" ht="30">
      <c r="A96" s="54">
        <f>A95+1</f>
        <v>76</v>
      </c>
      <c r="B96" s="33"/>
      <c r="C96" s="33"/>
      <c r="D96" s="33"/>
      <c r="E96" s="41">
        <v>46022</v>
      </c>
      <c r="F96" s="21" t="s">
        <v>246</v>
      </c>
      <c r="G96" s="31" t="s">
        <v>247</v>
      </c>
      <c r="H96" s="42" t="s">
        <v>294</v>
      </c>
      <c r="I96" s="43">
        <v>4</v>
      </c>
      <c r="J96" s="43">
        <v>20</v>
      </c>
      <c r="K96" s="34"/>
      <c r="L96" s="35"/>
      <c r="M96" s="55"/>
    </row>
    <row r="97" spans="1:13" s="5" customFormat="1">
      <c r="A97" s="54"/>
      <c r="B97" s="33"/>
      <c r="C97" s="33"/>
      <c r="D97" s="33"/>
      <c r="E97" s="33"/>
      <c r="F97" s="33"/>
      <c r="G97" s="36"/>
      <c r="H97" s="33"/>
      <c r="I97" s="34">
        <f>SUM(I92:I96)</f>
        <v>75</v>
      </c>
      <c r="J97" s="34">
        <f>SUM(J92:J96)</f>
        <v>1560</v>
      </c>
      <c r="K97" s="34">
        <v>1560</v>
      </c>
      <c r="L97" s="35">
        <v>2.33</v>
      </c>
      <c r="M97" s="55">
        <f>K97*L97</f>
        <v>3634.8</v>
      </c>
    </row>
    <row r="98" spans="1:13" s="5" customFormat="1">
      <c r="A98" s="54">
        <v>77</v>
      </c>
      <c r="B98" s="33">
        <v>14</v>
      </c>
      <c r="C98" s="38" t="s">
        <v>248</v>
      </c>
      <c r="D98" s="38" t="s">
        <v>22</v>
      </c>
      <c r="E98" s="21" t="s">
        <v>125</v>
      </c>
      <c r="F98" s="21" t="s">
        <v>249</v>
      </c>
      <c r="G98" s="31" t="s">
        <v>250</v>
      </c>
      <c r="H98" s="27" t="s">
        <v>251</v>
      </c>
      <c r="I98" s="28">
        <v>1</v>
      </c>
      <c r="J98" s="28">
        <v>9</v>
      </c>
      <c r="K98" s="34"/>
      <c r="L98" s="35"/>
      <c r="M98" s="55"/>
    </row>
    <row r="99" spans="1:13" s="5" customFormat="1">
      <c r="A99" s="54">
        <f>A98+1</f>
        <v>78</v>
      </c>
      <c r="B99" s="33"/>
      <c r="C99" s="38"/>
      <c r="D99" s="38"/>
      <c r="E99" s="21" t="s">
        <v>171</v>
      </c>
      <c r="F99" s="21" t="s">
        <v>252</v>
      </c>
      <c r="G99" s="31" t="s">
        <v>253</v>
      </c>
      <c r="H99" s="27" t="s">
        <v>254</v>
      </c>
      <c r="I99" s="28">
        <v>2</v>
      </c>
      <c r="J99" s="28">
        <v>59</v>
      </c>
      <c r="K99" s="34"/>
      <c r="L99" s="35"/>
      <c r="M99" s="55"/>
    </row>
    <row r="100" spans="1:13" s="5" customFormat="1">
      <c r="A100" s="54">
        <f t="shared" ref="A100:A109" si="11">A99+1</f>
        <v>79</v>
      </c>
      <c r="B100" s="33"/>
      <c r="C100" s="38"/>
      <c r="D100" s="38"/>
      <c r="E100" s="21" t="s">
        <v>171</v>
      </c>
      <c r="F100" s="21" t="s">
        <v>255</v>
      </c>
      <c r="G100" s="31" t="s">
        <v>256</v>
      </c>
      <c r="H100" s="27" t="s">
        <v>257</v>
      </c>
      <c r="I100" s="28">
        <v>53</v>
      </c>
      <c r="J100" s="28">
        <v>927</v>
      </c>
      <c r="K100" s="34"/>
      <c r="L100" s="35"/>
      <c r="M100" s="55"/>
    </row>
    <row r="101" spans="1:13" s="5" customFormat="1">
      <c r="A101" s="54">
        <f t="shared" si="11"/>
        <v>80</v>
      </c>
      <c r="B101" s="33"/>
      <c r="C101" s="38"/>
      <c r="D101" s="38"/>
      <c r="E101" s="21" t="s">
        <v>171</v>
      </c>
      <c r="F101" s="21" t="s">
        <v>258</v>
      </c>
      <c r="G101" s="31" t="s">
        <v>259</v>
      </c>
      <c r="H101" s="27" t="s">
        <v>260</v>
      </c>
      <c r="I101" s="28">
        <v>10</v>
      </c>
      <c r="J101" s="28">
        <v>133</v>
      </c>
      <c r="K101" s="34"/>
      <c r="L101" s="35"/>
      <c r="M101" s="55"/>
    </row>
    <row r="102" spans="1:13" s="5" customFormat="1" ht="30">
      <c r="A102" s="54">
        <f t="shared" si="11"/>
        <v>81</v>
      </c>
      <c r="B102" s="33"/>
      <c r="C102" s="38"/>
      <c r="D102" s="38"/>
      <c r="E102" s="21" t="s">
        <v>171</v>
      </c>
      <c r="F102" s="21" t="s">
        <v>261</v>
      </c>
      <c r="G102" s="31" t="s">
        <v>32</v>
      </c>
      <c r="H102" s="27" t="s">
        <v>286</v>
      </c>
      <c r="I102" s="28">
        <v>34</v>
      </c>
      <c r="J102" s="28">
        <v>600</v>
      </c>
      <c r="K102" s="34"/>
      <c r="L102" s="35"/>
      <c r="M102" s="55"/>
    </row>
    <row r="103" spans="1:13" s="5" customFormat="1" ht="30">
      <c r="A103" s="54">
        <f t="shared" si="11"/>
        <v>82</v>
      </c>
      <c r="B103" s="33"/>
      <c r="C103" s="38"/>
      <c r="D103" s="38"/>
      <c r="E103" s="21" t="s">
        <v>171</v>
      </c>
      <c r="F103" s="21" t="s">
        <v>262</v>
      </c>
      <c r="G103" s="31" t="s">
        <v>263</v>
      </c>
      <c r="H103" s="27" t="s">
        <v>287</v>
      </c>
      <c r="I103" s="28">
        <v>15</v>
      </c>
      <c r="J103" s="28">
        <v>280</v>
      </c>
      <c r="K103" s="34"/>
      <c r="L103" s="35"/>
      <c r="M103" s="55"/>
    </row>
    <row r="104" spans="1:13" s="5" customFormat="1">
      <c r="A104" s="54">
        <f t="shared" si="11"/>
        <v>83</v>
      </c>
      <c r="B104" s="33"/>
      <c r="C104" s="38"/>
      <c r="D104" s="38"/>
      <c r="E104" s="21" t="s">
        <v>171</v>
      </c>
      <c r="F104" s="21" t="s">
        <v>264</v>
      </c>
      <c r="G104" s="31" t="s">
        <v>265</v>
      </c>
      <c r="H104" s="27" t="s">
        <v>266</v>
      </c>
      <c r="I104" s="28">
        <v>25</v>
      </c>
      <c r="J104" s="28">
        <v>483</v>
      </c>
      <c r="K104" s="34"/>
      <c r="L104" s="35"/>
      <c r="M104" s="55"/>
    </row>
    <row r="105" spans="1:13" s="5" customFormat="1">
      <c r="A105" s="54">
        <f t="shared" si="11"/>
        <v>84</v>
      </c>
      <c r="B105" s="33"/>
      <c r="C105" s="38"/>
      <c r="D105" s="38"/>
      <c r="E105" s="21" t="s">
        <v>171</v>
      </c>
      <c r="F105" s="21" t="s">
        <v>267</v>
      </c>
      <c r="G105" s="31" t="s">
        <v>66</v>
      </c>
      <c r="H105" s="27" t="s">
        <v>295</v>
      </c>
      <c r="I105" s="28">
        <v>19</v>
      </c>
      <c r="J105" s="28">
        <v>400</v>
      </c>
      <c r="K105" s="34"/>
      <c r="L105" s="35"/>
      <c r="M105" s="55"/>
    </row>
    <row r="106" spans="1:13" s="5" customFormat="1">
      <c r="A106" s="54">
        <f t="shared" si="11"/>
        <v>85</v>
      </c>
      <c r="B106" s="33"/>
      <c r="C106" s="38"/>
      <c r="D106" s="38"/>
      <c r="E106" s="21" t="s">
        <v>171</v>
      </c>
      <c r="F106" s="21" t="s">
        <v>268</v>
      </c>
      <c r="G106" s="31" t="s">
        <v>67</v>
      </c>
      <c r="H106" s="27" t="s">
        <v>269</v>
      </c>
      <c r="I106" s="28">
        <v>13</v>
      </c>
      <c r="J106" s="28">
        <v>360</v>
      </c>
      <c r="K106" s="34"/>
      <c r="L106" s="35"/>
      <c r="M106" s="55"/>
    </row>
    <row r="107" spans="1:13" s="5" customFormat="1">
      <c r="A107" s="54">
        <f t="shared" si="11"/>
        <v>86</v>
      </c>
      <c r="B107" s="33"/>
      <c r="C107" s="38"/>
      <c r="D107" s="38"/>
      <c r="E107" s="21" t="s">
        <v>171</v>
      </c>
      <c r="F107" s="21" t="s">
        <v>270</v>
      </c>
      <c r="G107" s="31" t="s">
        <v>29</v>
      </c>
      <c r="H107" s="27" t="s">
        <v>271</v>
      </c>
      <c r="I107" s="28">
        <v>9</v>
      </c>
      <c r="J107" s="28">
        <v>116</v>
      </c>
      <c r="K107" s="34"/>
      <c r="L107" s="35"/>
      <c r="M107" s="55"/>
    </row>
    <row r="108" spans="1:13" s="5" customFormat="1">
      <c r="A108" s="54">
        <f t="shared" si="11"/>
        <v>87</v>
      </c>
      <c r="B108" s="33"/>
      <c r="C108" s="38"/>
      <c r="D108" s="38"/>
      <c r="E108" s="21" t="s">
        <v>171</v>
      </c>
      <c r="F108" s="21" t="s">
        <v>272</v>
      </c>
      <c r="G108" s="31" t="s">
        <v>43</v>
      </c>
      <c r="H108" s="27" t="s">
        <v>273</v>
      </c>
      <c r="I108" s="28">
        <v>14</v>
      </c>
      <c r="J108" s="28">
        <v>219</v>
      </c>
      <c r="K108" s="34"/>
      <c r="L108" s="35"/>
      <c r="M108" s="55"/>
    </row>
    <row r="109" spans="1:13" s="5" customFormat="1">
      <c r="A109" s="54">
        <f t="shared" si="11"/>
        <v>88</v>
      </c>
      <c r="B109" s="33"/>
      <c r="C109" s="33"/>
      <c r="D109" s="33"/>
      <c r="E109" s="37">
        <v>46018</v>
      </c>
      <c r="F109" s="31" t="s">
        <v>274</v>
      </c>
      <c r="G109" s="31" t="s">
        <v>256</v>
      </c>
      <c r="H109" s="42" t="s">
        <v>275</v>
      </c>
      <c r="I109" s="43">
        <v>7</v>
      </c>
      <c r="J109" s="43">
        <v>80</v>
      </c>
      <c r="K109" s="34"/>
      <c r="L109" s="35"/>
      <c r="M109" s="55"/>
    </row>
    <row r="110" spans="1:13" s="5" customFormat="1">
      <c r="A110" s="54"/>
      <c r="B110" s="33"/>
      <c r="C110" s="33"/>
      <c r="D110" s="33"/>
      <c r="E110" s="33"/>
      <c r="F110" s="33"/>
      <c r="G110" s="36"/>
      <c r="H110" s="33"/>
      <c r="I110" s="34">
        <f>SUM(I98:I109)</f>
        <v>202</v>
      </c>
      <c r="J110" s="34">
        <f>SUM(J98:J109)</f>
        <v>3666</v>
      </c>
      <c r="K110" s="34">
        <v>3666</v>
      </c>
      <c r="L110" s="35">
        <v>2.33</v>
      </c>
      <c r="M110" s="55">
        <f>K110*L110</f>
        <v>8541.7800000000007</v>
      </c>
    </row>
    <row r="111" spans="1:13" s="5" customFormat="1" ht="30">
      <c r="A111" s="54">
        <v>89</v>
      </c>
      <c r="B111" s="33">
        <v>15</v>
      </c>
      <c r="C111" s="38" t="s">
        <v>276</v>
      </c>
      <c r="D111" s="38" t="s">
        <v>22</v>
      </c>
      <c r="E111" s="21" t="s">
        <v>277</v>
      </c>
      <c r="F111" s="21" t="s">
        <v>278</v>
      </c>
      <c r="G111" s="31" t="s">
        <v>61</v>
      </c>
      <c r="H111" s="27" t="s">
        <v>296</v>
      </c>
      <c r="I111" s="28">
        <v>16</v>
      </c>
      <c r="J111" s="28">
        <v>206</v>
      </c>
      <c r="K111" s="34"/>
      <c r="L111" s="35"/>
      <c r="M111" s="55"/>
    </row>
    <row r="112" spans="1:13" s="5" customFormat="1">
      <c r="A112" s="54">
        <f>A111+1</f>
        <v>90</v>
      </c>
      <c r="B112" s="33"/>
      <c r="C112" s="38"/>
      <c r="D112" s="38"/>
      <c r="E112" s="21" t="s">
        <v>277</v>
      </c>
      <c r="F112" s="21" t="s">
        <v>279</v>
      </c>
      <c r="G112" s="31" t="s">
        <v>24</v>
      </c>
      <c r="H112" s="27" t="s">
        <v>280</v>
      </c>
      <c r="I112" s="28">
        <v>50</v>
      </c>
      <c r="J112" s="28">
        <v>1298</v>
      </c>
      <c r="K112" s="34"/>
      <c r="L112" s="35"/>
      <c r="M112" s="55"/>
    </row>
    <row r="113" spans="1:17" s="5" customFormat="1">
      <c r="A113" s="54">
        <f t="shared" ref="A113:A114" si="12">A112+1</f>
        <v>91</v>
      </c>
      <c r="B113" s="33"/>
      <c r="C113" s="38"/>
      <c r="D113" s="38"/>
      <c r="E113" s="21" t="s">
        <v>277</v>
      </c>
      <c r="F113" s="21" t="s">
        <v>281</v>
      </c>
      <c r="G113" s="31" t="s">
        <v>24</v>
      </c>
      <c r="H113" s="27" t="s">
        <v>282</v>
      </c>
      <c r="I113" s="28">
        <v>3</v>
      </c>
      <c r="J113" s="28">
        <v>20</v>
      </c>
      <c r="K113" s="34"/>
      <c r="L113" s="35"/>
      <c r="M113" s="55"/>
    </row>
    <row r="114" spans="1:17" s="5" customFormat="1">
      <c r="A114" s="54">
        <f t="shared" si="12"/>
        <v>92</v>
      </c>
      <c r="B114" s="33"/>
      <c r="C114" s="38"/>
      <c r="D114" s="38"/>
      <c r="E114" s="21" t="s">
        <v>277</v>
      </c>
      <c r="F114" s="21" t="s">
        <v>283</v>
      </c>
      <c r="G114" s="31" t="s">
        <v>23</v>
      </c>
      <c r="H114" s="27" t="s">
        <v>284</v>
      </c>
      <c r="I114" s="28">
        <v>9</v>
      </c>
      <c r="J114" s="28">
        <v>75</v>
      </c>
      <c r="K114" s="34"/>
      <c r="L114" s="35"/>
      <c r="M114" s="55"/>
    </row>
    <row r="115" spans="1:17" s="5" customFormat="1" ht="15.75" thickBot="1">
      <c r="A115" s="62"/>
      <c r="B115" s="63"/>
      <c r="C115" s="63"/>
      <c r="D115" s="63"/>
      <c r="E115" s="63"/>
      <c r="F115" s="63"/>
      <c r="G115" s="64"/>
      <c r="H115" s="63"/>
      <c r="I115" s="65">
        <f>SUM(I111:I114)</f>
        <v>78</v>
      </c>
      <c r="J115" s="65">
        <f>SUM(J111:J114)</f>
        <v>1599</v>
      </c>
      <c r="K115" s="65">
        <v>1599</v>
      </c>
      <c r="L115" s="66">
        <v>2.33</v>
      </c>
      <c r="M115" s="67">
        <f>K115*L115</f>
        <v>3725.67</v>
      </c>
    </row>
    <row r="116" spans="1:17" s="5" customFormat="1" ht="15.75" thickBot="1">
      <c r="A116" s="73" t="s">
        <v>285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5"/>
      <c r="M116" s="69">
        <f>ROUND(SUM(M9:M115),0)</f>
        <v>81420</v>
      </c>
    </row>
    <row r="117" spans="1:17" s="5" customFormat="1" ht="15.75" thickBot="1">
      <c r="A117" s="57"/>
      <c r="B117" s="58"/>
      <c r="C117" s="58"/>
      <c r="D117" s="59"/>
      <c r="E117" s="59"/>
      <c r="F117" s="59"/>
      <c r="G117" s="59"/>
      <c r="H117" s="60"/>
      <c r="I117" s="68">
        <v>2058</v>
      </c>
      <c r="J117" s="68">
        <v>33837</v>
      </c>
      <c r="K117" s="68">
        <v>34944</v>
      </c>
      <c r="L117" s="59"/>
      <c r="M117" s="61"/>
    </row>
    <row r="118" spans="1:17" s="8" customFormat="1" ht="15.75" thickBot="1">
      <c r="A118" s="70" t="s">
        <v>21</v>
      </c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2"/>
    </row>
    <row r="119" spans="1:17">
      <c r="I119" s="14"/>
      <c r="J119" s="14"/>
      <c r="K119" s="14"/>
      <c r="P119" s="8"/>
      <c r="Q119" s="8"/>
    </row>
    <row r="120" spans="1:17">
      <c r="M120" s="32"/>
    </row>
    <row r="121" spans="1:17">
      <c r="A121" s="9" t="s">
        <v>2</v>
      </c>
    </row>
    <row r="122" spans="1:17">
      <c r="A122" s="9"/>
      <c r="N122" s="10"/>
    </row>
    <row r="123" spans="1:17">
      <c r="A123" s="9"/>
    </row>
    <row r="124" spans="1:17">
      <c r="A124" s="9" t="s">
        <v>1</v>
      </c>
    </row>
    <row r="125" spans="1:17">
      <c r="A125" s="2"/>
    </row>
  </sheetData>
  <sortState ref="B7:L490">
    <sortCondition ref="B7:B490"/>
    <sortCondition ref="C7:C490"/>
  </sortState>
  <mergeCells count="2">
    <mergeCell ref="A118:M118"/>
    <mergeCell ref="A116:L116"/>
  </mergeCells>
  <conditionalFormatting sqref="H9:H13">
    <cfRule type="duplicateValues" dxfId="15" priority="17"/>
  </conditionalFormatting>
  <conditionalFormatting sqref="H14:H20">
    <cfRule type="duplicateValues" dxfId="14" priority="15"/>
  </conditionalFormatting>
  <conditionalFormatting sqref="H21:H28">
    <cfRule type="duplicateValues" dxfId="13" priority="14"/>
  </conditionalFormatting>
  <conditionalFormatting sqref="H29:H35">
    <cfRule type="duplicateValues" dxfId="12" priority="13"/>
  </conditionalFormatting>
  <conditionalFormatting sqref="H36:H40">
    <cfRule type="duplicateValues" dxfId="11" priority="12"/>
  </conditionalFormatting>
  <conditionalFormatting sqref="H41:H47">
    <cfRule type="duplicateValues" dxfId="10" priority="11"/>
  </conditionalFormatting>
  <conditionalFormatting sqref="H48:H53">
    <cfRule type="duplicateValues" dxfId="9" priority="10"/>
  </conditionalFormatting>
  <conditionalFormatting sqref="H54:H59">
    <cfRule type="duplicateValues" dxfId="8" priority="9"/>
  </conditionalFormatting>
  <conditionalFormatting sqref="H60:H65">
    <cfRule type="duplicateValues" dxfId="7" priority="8"/>
  </conditionalFormatting>
  <conditionalFormatting sqref="H66:H73">
    <cfRule type="duplicateValues" dxfId="6" priority="7"/>
  </conditionalFormatting>
  <conditionalFormatting sqref="H74:H81 H83">
    <cfRule type="duplicateValues" dxfId="5" priority="6"/>
  </conditionalFormatting>
  <conditionalFormatting sqref="H84:H91">
    <cfRule type="duplicateValues" dxfId="4" priority="5"/>
  </conditionalFormatting>
  <conditionalFormatting sqref="H92:H97">
    <cfRule type="duplicateValues" dxfId="3" priority="4"/>
  </conditionalFormatting>
  <conditionalFormatting sqref="H98:H110">
    <cfRule type="duplicateValues" dxfId="2" priority="3"/>
  </conditionalFormatting>
  <conditionalFormatting sqref="H111:H115">
    <cfRule type="duplicateValues" dxfId="1" priority="2"/>
  </conditionalFormatting>
  <conditionalFormatting sqref="H82">
    <cfRule type="duplicateValues" dxfId="0" priority="1"/>
  </conditionalFormatting>
  <printOptions horizontalCentered="1"/>
  <pageMargins left="0.15748031496062992" right="0.23622047244094491" top="1.299212598425197" bottom="0.74803149606299213" header="0.19685039370078741" footer="0.39370078740157483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2026-02-16T11:12:48Z</cp:lastPrinted>
  <dcterms:created xsi:type="dcterms:W3CDTF">2010-04-08T11:28:01Z</dcterms:created>
  <dcterms:modified xsi:type="dcterms:W3CDTF">2026-02-18T12:39:40Z</dcterms:modified>
</cp:coreProperties>
</file>