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Invoice!$A$4:$N$70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H58" i="1"/>
  <c r="H60"/>
  <c r="I60" s="1"/>
  <c r="H33"/>
  <c r="I33" s="1"/>
  <c r="G68"/>
  <c r="H66"/>
  <c r="I66" s="1"/>
  <c r="H65"/>
  <c r="I65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H64"/>
  <c r="I64" s="1"/>
  <c r="H63"/>
  <c r="I63" s="1"/>
  <c r="H62"/>
  <c r="I62" s="1"/>
  <c r="H61"/>
  <c r="I61" s="1"/>
  <c r="H59"/>
  <c r="I59" s="1"/>
  <c r="I58"/>
  <c r="H57"/>
  <c r="I57" s="1"/>
  <c r="H56"/>
  <c r="I56" s="1"/>
  <c r="H55"/>
  <c r="I55" s="1"/>
  <c r="H54"/>
  <c r="I54" s="1"/>
  <c r="H53"/>
  <c r="I53" s="1"/>
  <c r="H52"/>
  <c r="I52" s="1"/>
  <c r="H51"/>
  <c r="I51" s="1"/>
  <c r="H50"/>
  <c r="I50" s="1"/>
  <c r="H49"/>
  <c r="I49" s="1"/>
  <c r="H48"/>
  <c r="I48" s="1"/>
  <c r="H47"/>
  <c r="I47" s="1"/>
  <c r="H46"/>
  <c r="I46" s="1"/>
  <c r="H45"/>
  <c r="I45" s="1"/>
  <c r="I44"/>
  <c r="I43"/>
  <c r="H42"/>
  <c r="I42" s="1"/>
  <c r="H41"/>
  <c r="I41" s="1"/>
  <c r="H40"/>
  <c r="I40" s="1"/>
  <c r="H39"/>
  <c r="I39" s="1"/>
  <c r="I38"/>
  <c r="I37"/>
  <c r="I36"/>
  <c r="I35"/>
  <c r="I34"/>
  <c r="I32"/>
  <c r="I31"/>
  <c r="I30"/>
  <c r="I29"/>
  <c r="I28"/>
  <c r="I27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H6"/>
  <c r="I6" s="1"/>
  <c r="H5"/>
  <c r="I5" s="1"/>
  <c r="I67" l="1"/>
</calcChain>
</file>

<file path=xl/sharedStrings.xml><?xml version="1.0" encoding="utf-8"?>
<sst xmlns="http://schemas.openxmlformats.org/spreadsheetml/2006/main" count="446" uniqueCount="185">
  <si>
    <t>INVOICE
PRAGATI LOGISTICS,SAMANTA SAHI KHUNTIA LANE,8984191006
GST No:21AGHPB9356M1Z9</t>
  </si>
  <si>
    <t>DATE</t>
  </si>
  <si>
    <t>NAYAGARH</t>
  </si>
  <si>
    <t>KAKATPUR</t>
  </si>
  <si>
    <t>BERHAMPUR</t>
  </si>
  <si>
    <t>JALESWAR</t>
  </si>
  <si>
    <t>BARIPADA</t>
  </si>
  <si>
    <t>BALASORE</t>
  </si>
  <si>
    <t>ANGUL</t>
  </si>
  <si>
    <t>BHUBANESWAR</t>
  </si>
  <si>
    <t>JODA</t>
  </si>
  <si>
    <t>CTC</t>
  </si>
  <si>
    <t>FROM</t>
  </si>
  <si>
    <t>RATE</t>
  </si>
  <si>
    <t>DESTINATION</t>
  </si>
  <si>
    <t>SL.</t>
  </si>
  <si>
    <t>CASE</t>
  </si>
  <si>
    <t>AMT.</t>
  </si>
  <si>
    <t>LR NO.</t>
  </si>
  <si>
    <t>INV. NO.</t>
  </si>
  <si>
    <t>DHENKANAL</t>
  </si>
  <si>
    <t>TIHIDI</t>
  </si>
  <si>
    <t>PURI</t>
  </si>
  <si>
    <t>Thanking you for your business.
PRAGATI LOGISTICS</t>
  </si>
  <si>
    <t>REMARKS</t>
  </si>
  <si>
    <t>PARTY NAME</t>
  </si>
  <si>
    <t>MAA SARALA BASTRALAYA</t>
  </si>
  <si>
    <t>BARIPADA GARMENTS</t>
  </si>
  <si>
    <t xml:space="preserve">MAA TEXTILES </t>
  </si>
  <si>
    <t>MAA KALI SIGMA DRESSES</t>
  </si>
  <si>
    <t>AUROBINDA TRADERS</t>
  </si>
  <si>
    <t>MAA BHAIRAVI TEXTILES</t>
  </si>
  <si>
    <t>CHOWDHURY  HANDLOOMS</t>
  </si>
  <si>
    <t/>
  </si>
  <si>
    <t>PRACHI COLLECTION</t>
  </si>
  <si>
    <t>FANCY GARMENTS</t>
  </si>
  <si>
    <t>SHANKAR BASTRALAY</t>
  </si>
  <si>
    <t>GIFT</t>
  </si>
  <si>
    <t>03/3/2025</t>
  </si>
  <si>
    <t>PL/DO/23112</t>
  </si>
  <si>
    <t>7097</t>
  </si>
  <si>
    <t>PL/DO/23113</t>
  </si>
  <si>
    <t>7065</t>
  </si>
  <si>
    <t>PL/MA/15787</t>
  </si>
  <si>
    <t>7076</t>
  </si>
  <si>
    <t>PL/MA/15788</t>
  </si>
  <si>
    <t>7070</t>
  </si>
  <si>
    <t>PL/MA/15789</t>
  </si>
  <si>
    <t>7094</t>
  </si>
  <si>
    <t>04/3/2025</t>
  </si>
  <si>
    <t>PL/MA/15816</t>
  </si>
  <si>
    <t>7103</t>
  </si>
  <si>
    <t>06/3/2025</t>
  </si>
  <si>
    <t>PL/DO/23316</t>
  </si>
  <si>
    <t>7112</t>
  </si>
  <si>
    <t>PL/MA/15926</t>
  </si>
  <si>
    <t>7129</t>
  </si>
  <si>
    <t>PL/MA/15947</t>
  </si>
  <si>
    <t>7141</t>
  </si>
  <si>
    <t>PL/MA/15950</t>
  </si>
  <si>
    <t>7114</t>
  </si>
  <si>
    <t>PL/MA/15977</t>
  </si>
  <si>
    <t>7125</t>
  </si>
  <si>
    <t>08/3/2025</t>
  </si>
  <si>
    <t>PL/MA/16030</t>
  </si>
  <si>
    <t>7152</t>
  </si>
  <si>
    <t>10/3/2025</t>
  </si>
  <si>
    <t>PL/MA/16039</t>
  </si>
  <si>
    <t>7154</t>
  </si>
  <si>
    <t>12/3/2025</t>
  </si>
  <si>
    <t>PL/MA/16100</t>
  </si>
  <si>
    <t>7169</t>
  </si>
  <si>
    <t>18/3/2025</t>
  </si>
  <si>
    <t>PL/DO/23962</t>
  </si>
  <si>
    <t>7203</t>
  </si>
  <si>
    <t>19/3/2025</t>
  </si>
  <si>
    <t>PL/DO/23971</t>
  </si>
  <si>
    <t>7208</t>
  </si>
  <si>
    <t>PL/DO/23986</t>
  </si>
  <si>
    <t>7225</t>
  </si>
  <si>
    <t>PL/DO/24028</t>
  </si>
  <si>
    <t>7240</t>
  </si>
  <si>
    <t>BHAWANI CLOTH STORE</t>
  </si>
  <si>
    <t>PL/DO/24029</t>
  </si>
  <si>
    <t>7250</t>
  </si>
  <si>
    <t>BHAGABATI ENTERPRISES</t>
  </si>
  <si>
    <t>PL/MA/16375</t>
  </si>
  <si>
    <t>7252</t>
  </si>
  <si>
    <t>PL/MA/16378</t>
  </si>
  <si>
    <t>7260</t>
  </si>
  <si>
    <t>20/3/2025</t>
  </si>
  <si>
    <t>PL/MA/16360</t>
  </si>
  <si>
    <t>7251</t>
  </si>
  <si>
    <t>PL/MA/16414</t>
  </si>
  <si>
    <t>844</t>
  </si>
  <si>
    <t>BANNER</t>
  </si>
  <si>
    <t>PL/MA/16424</t>
  </si>
  <si>
    <t>849</t>
  </si>
  <si>
    <t>STAND</t>
  </si>
  <si>
    <t>21/3/2025</t>
  </si>
  <si>
    <t>PL/DO/24093</t>
  </si>
  <si>
    <t>846</t>
  </si>
  <si>
    <t>PL/DO/24146</t>
  </si>
  <si>
    <t>848</t>
  </si>
  <si>
    <t>PL/DO/24147</t>
  </si>
  <si>
    <t>850</t>
  </si>
  <si>
    <t>PL/DO/24148</t>
  </si>
  <si>
    <t>7291</t>
  </si>
  <si>
    <t>PL/DO/24161</t>
  </si>
  <si>
    <t>856</t>
  </si>
  <si>
    <t>PL/DO/24163</t>
  </si>
  <si>
    <t>854</t>
  </si>
  <si>
    <t>PL/MA/16442</t>
  </si>
  <si>
    <t>852</t>
  </si>
  <si>
    <t>PL/MA/16447</t>
  </si>
  <si>
    <t>851</t>
  </si>
  <si>
    <t>PL/MA/16448</t>
  </si>
  <si>
    <t>853</t>
  </si>
  <si>
    <t>PL/MA/16450</t>
  </si>
  <si>
    <t>7294</t>
  </si>
  <si>
    <t>PL/MA/16451</t>
  </si>
  <si>
    <t>7308</t>
  </si>
  <si>
    <t>PL/MA/16514</t>
  </si>
  <si>
    <t>7290</t>
  </si>
  <si>
    <t>22/3/2025</t>
  </si>
  <si>
    <t>PL/DO/24232</t>
  </si>
  <si>
    <t>7329</t>
  </si>
  <si>
    <t>PL/DO/24234</t>
  </si>
  <si>
    <t>872</t>
  </si>
  <si>
    <t>SHRI SAI TRADERS</t>
  </si>
  <si>
    <t>PL/MA/16485</t>
  </si>
  <si>
    <t>855</t>
  </si>
  <si>
    <t>24/3/2025</t>
  </si>
  <si>
    <t>PL/DO/24281</t>
  </si>
  <si>
    <t>2712407337</t>
  </si>
  <si>
    <t>PL/DO/24328</t>
  </si>
  <si>
    <t>7366</t>
  </si>
  <si>
    <t>PL/DO/24329</t>
  </si>
  <si>
    <t>7385</t>
  </si>
  <si>
    <t>PL/DO/24330</t>
  </si>
  <si>
    <t>7371</t>
  </si>
  <si>
    <t>PL/MA/16552</t>
  </si>
  <si>
    <t>7374</t>
  </si>
  <si>
    <t>PL/MA/16556</t>
  </si>
  <si>
    <t>7377</t>
  </si>
  <si>
    <t>26/3/2025</t>
  </si>
  <si>
    <t>PL/DO/24456</t>
  </si>
  <si>
    <t>7428</t>
  </si>
  <si>
    <t>PL/DO/24461</t>
  </si>
  <si>
    <t>7407/7408/ 7409/7410</t>
  </si>
  <si>
    <t>PL/MA/16648</t>
  </si>
  <si>
    <t>7454</t>
  </si>
  <si>
    <t>PL/MA/16649</t>
  </si>
  <si>
    <t>7455</t>
  </si>
  <si>
    <t>27/3/2025</t>
  </si>
  <si>
    <t>PL/MA/16680</t>
  </si>
  <si>
    <t>7511</t>
  </si>
  <si>
    <t>PL/MA/16681</t>
  </si>
  <si>
    <t>7478</t>
  </si>
  <si>
    <t>28/3/2025</t>
  </si>
  <si>
    <t>PL/DO/24550</t>
  </si>
  <si>
    <t>7484</t>
  </si>
  <si>
    <t>PL/DO/24551</t>
  </si>
  <si>
    <t>7502</t>
  </si>
  <si>
    <t>PL/DO/24552</t>
  </si>
  <si>
    <t>7493</t>
  </si>
  <si>
    <t>31/3/2025</t>
  </si>
  <si>
    <t>PL/DO/24726</t>
  </si>
  <si>
    <t>7551</t>
  </si>
  <si>
    <t>PL/DO/24749</t>
  </si>
  <si>
    <t>7635</t>
  </si>
  <si>
    <t>PL/DO/24750</t>
  </si>
  <si>
    <t>7560</t>
  </si>
  <si>
    <t>PL/DO/24751</t>
  </si>
  <si>
    <t>7603</t>
  </si>
  <si>
    <t>PL/DO/24761</t>
  </si>
  <si>
    <t>7570/7571/ 7572/7575</t>
  </si>
  <si>
    <t xml:space="preserve">
LTK INDUSTRIES PRIVATE LIMITED
ADDRESS: MAHATAB ROAD, CUTTACK,
GST NO:21AAECL3099B1ZW
</t>
  </si>
  <si>
    <t>Kindly, verify &amp; confirm within 7 days, else GST will be filed by 20th APRIL,  2024. 
GST to be paid by Consignor under Reverse Charge Mechanism(RCM) as per GST.</t>
  </si>
  <si>
    <t>7542</t>
  </si>
  <si>
    <t>PL/MA/16852</t>
  </si>
  <si>
    <t>7661</t>
  </si>
  <si>
    <t>PL/MA/16850</t>
  </si>
  <si>
    <t>(RUPEES FIFTY EIGHT THOUSAND TWO HUNDRED EIGHT ONLY)</t>
  </si>
  <si>
    <t>Bill Date: 31/03/2025
Bill NO : 38993
Total Amount: 58208.00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</si>
</sst>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5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right" vertical="center"/>
    </xf>
    <xf numFmtId="0" fontId="4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4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21983</xdr:colOff>
      <xdr:row>1</xdr:row>
      <xdr:rowOff>70849</xdr:rowOff>
    </xdr:from>
    <xdr:to>
      <xdr:col>4</xdr:col>
      <xdr:colOff>300404</xdr:colOff>
      <xdr:row>1</xdr:row>
      <xdr:rowOff>805961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83" y="261349"/>
          <a:ext cx="2974729" cy="7351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70"/>
  <sheetViews>
    <sheetView tabSelected="1" topLeftCell="A58" zoomScale="130" zoomScaleNormal="130" workbookViewId="0">
      <selection activeCell="I78" sqref="I78"/>
    </sheetView>
  </sheetViews>
  <sheetFormatPr defaultRowHeight="15"/>
  <cols>
    <col min="1" max="1" width="4" style="1" customWidth="1"/>
    <col min="2" max="2" width="11.28515625" style="1" customWidth="1"/>
    <col min="3" max="3" width="13.42578125" style="1" customWidth="1"/>
    <col min="4" max="4" width="11.7109375" style="1" customWidth="1"/>
    <col min="5" max="5" width="6.5703125" style="1" bestFit="1" customWidth="1"/>
    <col min="6" max="6" width="15.42578125" style="3" customWidth="1"/>
    <col min="7" max="7" width="6.140625" style="1" customWidth="1"/>
    <col min="8" max="8" width="7.85546875" style="2" customWidth="1"/>
    <col min="9" max="9" width="9.85546875" style="2" customWidth="1"/>
    <col min="10" max="10" width="10.140625" style="12" bestFit="1" customWidth="1"/>
    <col min="11" max="11" width="25.85546875" style="1" bestFit="1" customWidth="1"/>
    <col min="12" max="16384" width="9.140625" style="1"/>
  </cols>
  <sheetData>
    <row r="2" spans="1:14" ht="71.25" customHeight="1">
      <c r="A2" s="36"/>
      <c r="B2" s="36"/>
      <c r="C2" s="36"/>
      <c r="D2" s="36"/>
      <c r="E2" s="36"/>
      <c r="F2" s="33" t="s">
        <v>0</v>
      </c>
      <c r="G2" s="33"/>
      <c r="H2" s="33"/>
      <c r="I2" s="33"/>
    </row>
    <row r="3" spans="1:14" ht="61.5" customHeight="1">
      <c r="A3" s="30" t="s">
        <v>177</v>
      </c>
      <c r="B3" s="31"/>
      <c r="C3" s="31"/>
      <c r="D3" s="31"/>
      <c r="E3" s="32"/>
      <c r="F3" s="34" t="s">
        <v>184</v>
      </c>
      <c r="G3" s="35"/>
      <c r="H3" s="35"/>
      <c r="I3" s="35"/>
      <c r="K3" s="2"/>
    </row>
    <row r="4" spans="1:14" s="4" customFormat="1" ht="15" customHeight="1">
      <c r="A4" s="8" t="s">
        <v>15</v>
      </c>
      <c r="B4" s="8" t="s">
        <v>1</v>
      </c>
      <c r="C4" s="8" t="s">
        <v>18</v>
      </c>
      <c r="D4" s="13" t="s">
        <v>19</v>
      </c>
      <c r="E4" s="8" t="s">
        <v>12</v>
      </c>
      <c r="F4" s="8" t="s">
        <v>14</v>
      </c>
      <c r="G4" s="8" t="s">
        <v>16</v>
      </c>
      <c r="H4" s="14" t="s">
        <v>13</v>
      </c>
      <c r="I4" s="14" t="s">
        <v>17</v>
      </c>
      <c r="J4" s="8" t="s">
        <v>24</v>
      </c>
      <c r="K4" s="8" t="s">
        <v>25</v>
      </c>
      <c r="N4" s="1"/>
    </row>
    <row r="5" spans="1:14" s="4" customFormat="1">
      <c r="A5" s="7">
        <v>1</v>
      </c>
      <c r="B5" s="5" t="s">
        <v>38</v>
      </c>
      <c r="C5" s="5" t="s">
        <v>39</v>
      </c>
      <c r="D5" s="5" t="s">
        <v>40</v>
      </c>
      <c r="E5" s="18" t="s">
        <v>11</v>
      </c>
      <c r="F5" s="5" t="s">
        <v>9</v>
      </c>
      <c r="G5" s="5">
        <v>1</v>
      </c>
      <c r="H5" s="6">
        <f>VLOOKUP(F5,'[1] J G HOSIARY'!$C$4:$E$45,3,FALSE)</f>
        <v>198</v>
      </c>
      <c r="I5" s="6">
        <f t="shared" ref="I5:I36" si="0">G5*H5</f>
        <v>198</v>
      </c>
      <c r="J5" s="5" t="s">
        <v>33</v>
      </c>
      <c r="K5" s="5" t="s">
        <v>26</v>
      </c>
    </row>
    <row r="6" spans="1:14" s="4" customFormat="1">
      <c r="A6" s="7">
        <f>A5+1</f>
        <v>2</v>
      </c>
      <c r="B6" s="5" t="s">
        <v>38</v>
      </c>
      <c r="C6" s="5" t="s">
        <v>41</v>
      </c>
      <c r="D6" s="5" t="s">
        <v>42</v>
      </c>
      <c r="E6" s="18" t="s">
        <v>11</v>
      </c>
      <c r="F6" s="5" t="s">
        <v>2</v>
      </c>
      <c r="G6" s="5">
        <v>1</v>
      </c>
      <c r="H6" s="6">
        <f>VLOOKUP(F6,'[1] J G HOSIARY'!$C$4:$E$45,3,FALSE)</f>
        <v>231</v>
      </c>
      <c r="I6" s="6">
        <f t="shared" si="0"/>
        <v>231</v>
      </c>
      <c r="J6" s="5" t="s">
        <v>33</v>
      </c>
      <c r="K6" s="5" t="s">
        <v>30</v>
      </c>
    </row>
    <row r="7" spans="1:14" s="4" customFormat="1">
      <c r="A7" s="7">
        <f t="shared" ref="A7:A64" si="1">A6+1</f>
        <v>3</v>
      </c>
      <c r="B7" s="5" t="s">
        <v>38</v>
      </c>
      <c r="C7" s="5" t="s">
        <v>43</v>
      </c>
      <c r="D7" s="5" t="s">
        <v>44</v>
      </c>
      <c r="E7" s="18" t="s">
        <v>11</v>
      </c>
      <c r="F7" s="5" t="s">
        <v>21</v>
      </c>
      <c r="G7" s="5">
        <v>4</v>
      </c>
      <c r="H7" s="6">
        <f>VLOOKUP(F7,'[1] J G HOSIARY'!$C$4:$E$45,3,FALSE)</f>
        <v>231</v>
      </c>
      <c r="I7" s="6">
        <f t="shared" si="0"/>
        <v>924</v>
      </c>
      <c r="J7" s="5" t="s">
        <v>33</v>
      </c>
      <c r="K7" s="5" t="s">
        <v>34</v>
      </c>
    </row>
    <row r="8" spans="1:14" s="4" customFormat="1">
      <c r="A8" s="7">
        <f t="shared" si="1"/>
        <v>4</v>
      </c>
      <c r="B8" s="5" t="s">
        <v>38</v>
      </c>
      <c r="C8" s="5" t="s">
        <v>45</v>
      </c>
      <c r="D8" s="5" t="s">
        <v>46</v>
      </c>
      <c r="E8" s="18" t="s">
        <v>11</v>
      </c>
      <c r="F8" s="5" t="s">
        <v>4</v>
      </c>
      <c r="G8" s="5">
        <v>4</v>
      </c>
      <c r="H8" s="6">
        <f>VLOOKUP(F8,'[1] J G HOSIARY'!$C$4:$E$45,3,FALSE)</f>
        <v>220</v>
      </c>
      <c r="I8" s="6">
        <f t="shared" si="0"/>
        <v>880</v>
      </c>
      <c r="J8" s="5" t="s">
        <v>33</v>
      </c>
      <c r="K8" s="5" t="s">
        <v>35</v>
      </c>
    </row>
    <row r="9" spans="1:14" s="4" customFormat="1">
      <c r="A9" s="7">
        <f t="shared" si="1"/>
        <v>5</v>
      </c>
      <c r="B9" s="5" t="s">
        <v>38</v>
      </c>
      <c r="C9" s="5" t="s">
        <v>47</v>
      </c>
      <c r="D9" s="5" t="s">
        <v>48</v>
      </c>
      <c r="E9" s="18" t="s">
        <v>11</v>
      </c>
      <c r="F9" s="5" t="s">
        <v>8</v>
      </c>
      <c r="G9" s="5">
        <v>3</v>
      </c>
      <c r="H9" s="6">
        <f>VLOOKUP(F9,'[1] J G HOSIARY'!$C$4:$E$45,3,FALSE)</f>
        <v>209</v>
      </c>
      <c r="I9" s="6">
        <f t="shared" si="0"/>
        <v>627</v>
      </c>
      <c r="J9" s="5" t="s">
        <v>33</v>
      </c>
      <c r="K9" s="5" t="s">
        <v>28</v>
      </c>
    </row>
    <row r="10" spans="1:14" s="4" customFormat="1">
      <c r="A10" s="7">
        <f t="shared" si="1"/>
        <v>6</v>
      </c>
      <c r="B10" s="5" t="s">
        <v>49</v>
      </c>
      <c r="C10" s="5" t="s">
        <v>50</v>
      </c>
      <c r="D10" s="5" t="s">
        <v>51</v>
      </c>
      <c r="E10" s="18" t="s">
        <v>11</v>
      </c>
      <c r="F10" s="5" t="s">
        <v>5</v>
      </c>
      <c r="G10" s="5">
        <v>6</v>
      </c>
      <c r="H10" s="6">
        <f>VLOOKUP(F10,'[1] J G HOSIARY'!$C$4:$E$45,3,FALSE)</f>
        <v>270</v>
      </c>
      <c r="I10" s="6">
        <f t="shared" si="0"/>
        <v>1620</v>
      </c>
      <c r="J10" s="5" t="s">
        <v>33</v>
      </c>
      <c r="K10" s="5" t="s">
        <v>36</v>
      </c>
    </row>
    <row r="11" spans="1:14" s="4" customFormat="1">
      <c r="A11" s="7">
        <f t="shared" si="1"/>
        <v>7</v>
      </c>
      <c r="B11" s="5" t="s">
        <v>52</v>
      </c>
      <c r="C11" s="5" t="s">
        <v>53</v>
      </c>
      <c r="D11" s="5" t="s">
        <v>54</v>
      </c>
      <c r="E11" s="18" t="s">
        <v>11</v>
      </c>
      <c r="F11" s="5" t="s">
        <v>2</v>
      </c>
      <c r="G11" s="5">
        <v>2</v>
      </c>
      <c r="H11" s="6">
        <f>VLOOKUP(F11,'[1] J G HOSIARY'!$C$4:$E$45,3,FALSE)</f>
        <v>231</v>
      </c>
      <c r="I11" s="6">
        <f t="shared" si="0"/>
        <v>462</v>
      </c>
      <c r="J11" s="5" t="s">
        <v>33</v>
      </c>
      <c r="K11" s="5" t="s">
        <v>30</v>
      </c>
    </row>
    <row r="12" spans="1:14" s="4" customFormat="1">
      <c r="A12" s="7">
        <f t="shared" si="1"/>
        <v>8</v>
      </c>
      <c r="B12" s="5" t="s">
        <v>52</v>
      </c>
      <c r="C12" s="5" t="s">
        <v>55</v>
      </c>
      <c r="D12" s="5" t="s">
        <v>56</v>
      </c>
      <c r="E12" s="18" t="s">
        <v>11</v>
      </c>
      <c r="F12" s="5" t="s">
        <v>21</v>
      </c>
      <c r="G12" s="5">
        <v>3</v>
      </c>
      <c r="H12" s="6">
        <f>VLOOKUP(F12,'[1] J G HOSIARY'!$C$4:$E$45,3,FALSE)</f>
        <v>231</v>
      </c>
      <c r="I12" s="6">
        <f t="shared" si="0"/>
        <v>693</v>
      </c>
      <c r="J12" s="5" t="s">
        <v>33</v>
      </c>
      <c r="K12" s="5" t="s">
        <v>34</v>
      </c>
    </row>
    <row r="13" spans="1:14" s="4" customFormat="1">
      <c r="A13" s="7">
        <f t="shared" si="1"/>
        <v>9</v>
      </c>
      <c r="B13" s="5" t="s">
        <v>52</v>
      </c>
      <c r="C13" s="5" t="s">
        <v>57</v>
      </c>
      <c r="D13" s="5" t="s">
        <v>58</v>
      </c>
      <c r="E13" s="18" t="s">
        <v>11</v>
      </c>
      <c r="F13" s="5" t="s">
        <v>5</v>
      </c>
      <c r="G13" s="5">
        <v>1</v>
      </c>
      <c r="H13" s="6">
        <f>VLOOKUP(F13,'[1] J G HOSIARY'!$C$4:$E$45,3,FALSE)</f>
        <v>270</v>
      </c>
      <c r="I13" s="6">
        <f t="shared" si="0"/>
        <v>270</v>
      </c>
      <c r="J13" s="5" t="s">
        <v>33</v>
      </c>
      <c r="K13" s="5" t="s">
        <v>36</v>
      </c>
    </row>
    <row r="14" spans="1:14" s="4" customFormat="1">
      <c r="A14" s="7">
        <f t="shared" si="1"/>
        <v>10</v>
      </c>
      <c r="B14" s="5" t="s">
        <v>52</v>
      </c>
      <c r="C14" s="5" t="s">
        <v>59</v>
      </c>
      <c r="D14" s="5" t="s">
        <v>60</v>
      </c>
      <c r="E14" s="18" t="s">
        <v>11</v>
      </c>
      <c r="F14" s="5" t="s">
        <v>6</v>
      </c>
      <c r="G14" s="5">
        <v>3</v>
      </c>
      <c r="H14" s="6">
        <f>VLOOKUP(F14,'[1] J G HOSIARY'!$C$4:$E$45,3,FALSE)</f>
        <v>220</v>
      </c>
      <c r="I14" s="6">
        <f t="shared" si="0"/>
        <v>660</v>
      </c>
      <c r="J14" s="5" t="s">
        <v>33</v>
      </c>
      <c r="K14" s="5" t="s">
        <v>27</v>
      </c>
    </row>
    <row r="15" spans="1:14" s="4" customFormat="1">
      <c r="A15" s="7">
        <f t="shared" si="1"/>
        <v>11</v>
      </c>
      <c r="B15" s="5" t="s">
        <v>52</v>
      </c>
      <c r="C15" s="5" t="s">
        <v>61</v>
      </c>
      <c r="D15" s="5" t="s">
        <v>62</v>
      </c>
      <c r="E15" s="18" t="s">
        <v>11</v>
      </c>
      <c r="F15" s="5" t="s">
        <v>8</v>
      </c>
      <c r="G15" s="5">
        <v>4</v>
      </c>
      <c r="H15" s="6">
        <f>VLOOKUP(F15,'[1] J G HOSIARY'!$C$4:$E$45,3,FALSE)</f>
        <v>209</v>
      </c>
      <c r="I15" s="6">
        <f t="shared" si="0"/>
        <v>836</v>
      </c>
      <c r="J15" s="5" t="s">
        <v>33</v>
      </c>
      <c r="K15" s="5" t="s">
        <v>28</v>
      </c>
    </row>
    <row r="16" spans="1:14" s="4" customFormat="1">
      <c r="A16" s="7">
        <f t="shared" si="1"/>
        <v>12</v>
      </c>
      <c r="B16" s="5" t="s">
        <v>63</v>
      </c>
      <c r="C16" s="5" t="s">
        <v>64</v>
      </c>
      <c r="D16" s="5" t="s">
        <v>65</v>
      </c>
      <c r="E16" s="18" t="s">
        <v>11</v>
      </c>
      <c r="F16" s="5" t="s">
        <v>21</v>
      </c>
      <c r="G16" s="5">
        <v>2</v>
      </c>
      <c r="H16" s="6">
        <f>VLOOKUP(F16,'[1] J G HOSIARY'!$C$4:$E$45,3,FALSE)</f>
        <v>231</v>
      </c>
      <c r="I16" s="6">
        <f t="shared" si="0"/>
        <v>462</v>
      </c>
      <c r="J16" s="5" t="s">
        <v>33</v>
      </c>
      <c r="K16" s="5" t="s">
        <v>34</v>
      </c>
    </row>
    <row r="17" spans="1:11" s="4" customFormat="1">
      <c r="A17" s="7">
        <f t="shared" si="1"/>
        <v>13</v>
      </c>
      <c r="B17" s="5" t="s">
        <v>66</v>
      </c>
      <c r="C17" s="5" t="s">
        <v>67</v>
      </c>
      <c r="D17" s="5" t="s">
        <v>68</v>
      </c>
      <c r="E17" s="18" t="s">
        <v>11</v>
      </c>
      <c r="F17" s="5" t="s">
        <v>21</v>
      </c>
      <c r="G17" s="5">
        <v>1</v>
      </c>
      <c r="H17" s="6">
        <f>VLOOKUP(F17,'[1] J G HOSIARY'!$C$4:$E$45,3,FALSE)</f>
        <v>231</v>
      </c>
      <c r="I17" s="6">
        <f t="shared" si="0"/>
        <v>231</v>
      </c>
      <c r="J17" s="5" t="s">
        <v>33</v>
      </c>
      <c r="K17" s="5" t="s">
        <v>34</v>
      </c>
    </row>
    <row r="18" spans="1:11" s="4" customFormat="1">
      <c r="A18" s="7">
        <f t="shared" si="1"/>
        <v>14</v>
      </c>
      <c r="B18" s="5" t="s">
        <v>69</v>
      </c>
      <c r="C18" s="5" t="s">
        <v>70</v>
      </c>
      <c r="D18" s="5" t="s">
        <v>71</v>
      </c>
      <c r="E18" s="18" t="s">
        <v>11</v>
      </c>
      <c r="F18" s="5" t="s">
        <v>21</v>
      </c>
      <c r="G18" s="5">
        <v>1</v>
      </c>
      <c r="H18" s="6">
        <f>VLOOKUP(F18,'[1] J G HOSIARY'!$C$4:$E$45,3,FALSE)</f>
        <v>231</v>
      </c>
      <c r="I18" s="6">
        <f t="shared" si="0"/>
        <v>231</v>
      </c>
      <c r="J18" s="5" t="s">
        <v>33</v>
      </c>
      <c r="K18" s="5" t="s">
        <v>34</v>
      </c>
    </row>
    <row r="19" spans="1:11" s="4" customFormat="1">
      <c r="A19" s="7">
        <f t="shared" si="1"/>
        <v>15</v>
      </c>
      <c r="B19" s="5" t="s">
        <v>72</v>
      </c>
      <c r="C19" s="5" t="s">
        <v>73</v>
      </c>
      <c r="D19" s="5" t="s">
        <v>74</v>
      </c>
      <c r="E19" s="18" t="s">
        <v>11</v>
      </c>
      <c r="F19" s="5" t="s">
        <v>2</v>
      </c>
      <c r="G19" s="5">
        <v>1</v>
      </c>
      <c r="H19" s="6">
        <f>VLOOKUP(F19,'[1] J G HOSIARY'!$C$4:$E$45,3,FALSE)</f>
        <v>231</v>
      </c>
      <c r="I19" s="6">
        <f t="shared" si="0"/>
        <v>231</v>
      </c>
      <c r="J19" s="5" t="s">
        <v>33</v>
      </c>
      <c r="K19" s="5" t="s">
        <v>30</v>
      </c>
    </row>
    <row r="20" spans="1:11" s="4" customFormat="1">
      <c r="A20" s="7">
        <f t="shared" si="1"/>
        <v>16</v>
      </c>
      <c r="B20" s="5" t="s">
        <v>75</v>
      </c>
      <c r="C20" s="5" t="s">
        <v>76</v>
      </c>
      <c r="D20" s="5" t="s">
        <v>77</v>
      </c>
      <c r="E20" s="18" t="s">
        <v>11</v>
      </c>
      <c r="F20" s="5" t="s">
        <v>21</v>
      </c>
      <c r="G20" s="5">
        <v>11</v>
      </c>
      <c r="H20" s="6">
        <f>VLOOKUP(F20,'[1] J G HOSIARY'!$C$4:$E$45,3,FALSE)</f>
        <v>231</v>
      </c>
      <c r="I20" s="6">
        <f t="shared" si="0"/>
        <v>2541</v>
      </c>
      <c r="J20" s="5" t="s">
        <v>33</v>
      </c>
      <c r="K20" s="5" t="s">
        <v>34</v>
      </c>
    </row>
    <row r="21" spans="1:11" s="4" customFormat="1">
      <c r="A21" s="7">
        <f t="shared" si="1"/>
        <v>17</v>
      </c>
      <c r="B21" s="5" t="s">
        <v>75</v>
      </c>
      <c r="C21" s="5" t="s">
        <v>78</v>
      </c>
      <c r="D21" s="5" t="s">
        <v>79</v>
      </c>
      <c r="E21" s="18" t="s">
        <v>11</v>
      </c>
      <c r="F21" s="5" t="s">
        <v>6</v>
      </c>
      <c r="G21" s="5">
        <v>1</v>
      </c>
      <c r="H21" s="6">
        <f>VLOOKUP(F21,'[1] J G HOSIARY'!$C$4:$E$45,3,FALSE)</f>
        <v>220</v>
      </c>
      <c r="I21" s="6">
        <f t="shared" si="0"/>
        <v>220</v>
      </c>
      <c r="J21" s="5" t="s">
        <v>33</v>
      </c>
      <c r="K21" s="5" t="s">
        <v>27</v>
      </c>
    </row>
    <row r="22" spans="1:11" s="4" customFormat="1">
      <c r="A22" s="7">
        <f t="shared" si="1"/>
        <v>18</v>
      </c>
      <c r="B22" s="5" t="s">
        <v>75</v>
      </c>
      <c r="C22" s="5" t="s">
        <v>80</v>
      </c>
      <c r="D22" s="5" t="s">
        <v>81</v>
      </c>
      <c r="E22" s="18" t="s">
        <v>11</v>
      </c>
      <c r="F22" s="5" t="s">
        <v>3</v>
      </c>
      <c r="G22" s="5">
        <v>1</v>
      </c>
      <c r="H22" s="6">
        <f>VLOOKUP(F22,'[1] J G HOSIARY'!$C$4:$E$45,3,FALSE)</f>
        <v>242</v>
      </c>
      <c r="I22" s="6">
        <f t="shared" si="0"/>
        <v>242</v>
      </c>
      <c r="J22" s="5" t="s">
        <v>33</v>
      </c>
      <c r="K22" s="5" t="s">
        <v>82</v>
      </c>
    </row>
    <row r="23" spans="1:11" s="4" customFormat="1">
      <c r="A23" s="7">
        <f t="shared" si="1"/>
        <v>19</v>
      </c>
      <c r="B23" s="5" t="s">
        <v>75</v>
      </c>
      <c r="C23" s="5" t="s">
        <v>83</v>
      </c>
      <c r="D23" s="5" t="s">
        <v>84</v>
      </c>
      <c r="E23" s="18" t="s">
        <v>11</v>
      </c>
      <c r="F23" s="5" t="s">
        <v>22</v>
      </c>
      <c r="G23" s="5">
        <v>1</v>
      </c>
      <c r="H23" s="6">
        <f>VLOOKUP(F23,'[1] J G HOSIARY'!$C$4:$E$45,3,FALSE)</f>
        <v>209</v>
      </c>
      <c r="I23" s="6">
        <f t="shared" si="0"/>
        <v>209</v>
      </c>
      <c r="J23" s="5" t="s">
        <v>33</v>
      </c>
      <c r="K23" s="18" t="s">
        <v>85</v>
      </c>
    </row>
    <row r="24" spans="1:11" s="4" customFormat="1">
      <c r="A24" s="7">
        <f t="shared" si="1"/>
        <v>20</v>
      </c>
      <c r="B24" s="5" t="s">
        <v>75</v>
      </c>
      <c r="C24" s="5" t="s">
        <v>86</v>
      </c>
      <c r="D24" s="5" t="s">
        <v>87</v>
      </c>
      <c r="E24" s="18" t="s">
        <v>11</v>
      </c>
      <c r="F24" s="5" t="s">
        <v>21</v>
      </c>
      <c r="G24" s="5">
        <v>5</v>
      </c>
      <c r="H24" s="6">
        <f>VLOOKUP(F24,'[1] J G HOSIARY'!$C$4:$E$45,3,FALSE)</f>
        <v>231</v>
      </c>
      <c r="I24" s="6">
        <f t="shared" si="0"/>
        <v>1155</v>
      </c>
      <c r="J24" s="5" t="s">
        <v>33</v>
      </c>
      <c r="K24" s="5" t="s">
        <v>34</v>
      </c>
    </row>
    <row r="25" spans="1:11" s="4" customFormat="1">
      <c r="A25" s="7">
        <f t="shared" si="1"/>
        <v>21</v>
      </c>
      <c r="B25" s="5" t="s">
        <v>75</v>
      </c>
      <c r="C25" s="5" t="s">
        <v>88</v>
      </c>
      <c r="D25" s="5" t="s">
        <v>89</v>
      </c>
      <c r="E25" s="18" t="s">
        <v>11</v>
      </c>
      <c r="F25" s="5" t="s">
        <v>10</v>
      </c>
      <c r="G25" s="5">
        <v>1</v>
      </c>
      <c r="H25" s="6">
        <f>VLOOKUP(F25,'[1] J G HOSIARY'!$C$4:$E$45,3,FALSE)</f>
        <v>330</v>
      </c>
      <c r="I25" s="6">
        <f t="shared" si="0"/>
        <v>330</v>
      </c>
      <c r="J25" s="5" t="s">
        <v>33</v>
      </c>
      <c r="K25" s="5" t="s">
        <v>32</v>
      </c>
    </row>
    <row r="26" spans="1:11" s="4" customFormat="1">
      <c r="A26" s="7">
        <f t="shared" si="1"/>
        <v>22</v>
      </c>
      <c r="B26" s="5" t="s">
        <v>90</v>
      </c>
      <c r="C26" s="5" t="s">
        <v>91</v>
      </c>
      <c r="D26" s="5" t="s">
        <v>92</v>
      </c>
      <c r="E26" s="18" t="s">
        <v>11</v>
      </c>
      <c r="F26" s="5" t="s">
        <v>8</v>
      </c>
      <c r="G26" s="5">
        <v>1</v>
      </c>
      <c r="H26" s="6">
        <f>VLOOKUP(F26,'[1] J G HOSIARY'!$C$4:$E$45,3,FALSE)</f>
        <v>209</v>
      </c>
      <c r="I26" s="6">
        <f t="shared" si="0"/>
        <v>209</v>
      </c>
      <c r="J26" s="5" t="s">
        <v>33</v>
      </c>
      <c r="K26" s="5" t="s">
        <v>28</v>
      </c>
    </row>
    <row r="27" spans="1:11" s="4" customFormat="1">
      <c r="A27" s="7">
        <f t="shared" si="1"/>
        <v>23</v>
      </c>
      <c r="B27" s="5" t="s">
        <v>90</v>
      </c>
      <c r="C27" s="5" t="s">
        <v>93</v>
      </c>
      <c r="D27" s="5" t="s">
        <v>94</v>
      </c>
      <c r="E27" s="18" t="s">
        <v>11</v>
      </c>
      <c r="F27" s="5" t="s">
        <v>8</v>
      </c>
      <c r="G27" s="5">
        <v>10</v>
      </c>
      <c r="H27" s="6">
        <v>120</v>
      </c>
      <c r="I27" s="6">
        <f t="shared" si="0"/>
        <v>1200</v>
      </c>
      <c r="J27" s="5" t="s">
        <v>95</v>
      </c>
      <c r="K27" s="5" t="s">
        <v>28</v>
      </c>
    </row>
    <row r="28" spans="1:11" s="4" customFormat="1">
      <c r="A28" s="7">
        <f t="shared" si="1"/>
        <v>24</v>
      </c>
      <c r="B28" s="5" t="s">
        <v>90</v>
      </c>
      <c r="C28" s="5" t="s">
        <v>96</v>
      </c>
      <c r="D28" s="5" t="s">
        <v>97</v>
      </c>
      <c r="E28" s="18" t="s">
        <v>11</v>
      </c>
      <c r="F28" s="5" t="s">
        <v>6</v>
      </c>
      <c r="G28" s="5">
        <v>4</v>
      </c>
      <c r="H28" s="6">
        <v>120</v>
      </c>
      <c r="I28" s="6">
        <f t="shared" si="0"/>
        <v>480</v>
      </c>
      <c r="J28" s="5" t="s">
        <v>98</v>
      </c>
      <c r="K28" s="5" t="s">
        <v>27</v>
      </c>
    </row>
    <row r="29" spans="1:11" s="4" customFormat="1">
      <c r="A29" s="7"/>
      <c r="B29" s="5" t="s">
        <v>90</v>
      </c>
      <c r="C29" s="5" t="s">
        <v>96</v>
      </c>
      <c r="D29" s="5" t="s">
        <v>97</v>
      </c>
      <c r="E29" s="18" t="s">
        <v>11</v>
      </c>
      <c r="F29" s="5" t="s">
        <v>6</v>
      </c>
      <c r="G29" s="5">
        <v>1</v>
      </c>
      <c r="H29" s="6">
        <v>120</v>
      </c>
      <c r="I29" s="6">
        <f t="shared" si="0"/>
        <v>120</v>
      </c>
      <c r="J29" s="5" t="s">
        <v>95</v>
      </c>
      <c r="K29" s="5" t="s">
        <v>27</v>
      </c>
    </row>
    <row r="30" spans="1:11" s="4" customFormat="1">
      <c r="A30" s="7">
        <v>25</v>
      </c>
      <c r="B30" s="5" t="s">
        <v>99</v>
      </c>
      <c r="C30" s="5" t="s">
        <v>100</v>
      </c>
      <c r="D30" s="5" t="s">
        <v>101</v>
      </c>
      <c r="E30" s="18" t="s">
        <v>11</v>
      </c>
      <c r="F30" s="5" t="s">
        <v>22</v>
      </c>
      <c r="G30" s="5">
        <v>7</v>
      </c>
      <c r="H30" s="6">
        <v>120</v>
      </c>
      <c r="I30" s="6">
        <f t="shared" si="0"/>
        <v>840</v>
      </c>
      <c r="J30" s="5" t="s">
        <v>37</v>
      </c>
      <c r="K30" s="18" t="s">
        <v>85</v>
      </c>
    </row>
    <row r="31" spans="1:11" s="4" customFormat="1">
      <c r="A31" s="7">
        <f t="shared" si="1"/>
        <v>26</v>
      </c>
      <c r="B31" s="5" t="s">
        <v>99</v>
      </c>
      <c r="C31" s="5" t="s">
        <v>102</v>
      </c>
      <c r="D31" s="5" t="s">
        <v>103</v>
      </c>
      <c r="E31" s="18" t="s">
        <v>11</v>
      </c>
      <c r="F31" s="5" t="s">
        <v>9</v>
      </c>
      <c r="G31" s="5">
        <v>5</v>
      </c>
      <c r="H31" s="6">
        <v>120</v>
      </c>
      <c r="I31" s="6">
        <f t="shared" si="0"/>
        <v>600</v>
      </c>
      <c r="J31" s="5" t="s">
        <v>37</v>
      </c>
      <c r="K31" s="5" t="s">
        <v>26</v>
      </c>
    </row>
    <row r="32" spans="1:11" s="4" customFormat="1">
      <c r="A32" s="7">
        <f t="shared" si="1"/>
        <v>27</v>
      </c>
      <c r="B32" s="5" t="s">
        <v>99</v>
      </c>
      <c r="C32" s="5" t="s">
        <v>104</v>
      </c>
      <c r="D32" s="5" t="s">
        <v>105</v>
      </c>
      <c r="E32" s="18" t="s">
        <v>11</v>
      </c>
      <c r="F32" s="5" t="s">
        <v>3</v>
      </c>
      <c r="G32" s="5">
        <v>5</v>
      </c>
      <c r="H32" s="6">
        <v>120</v>
      </c>
      <c r="I32" s="6">
        <f t="shared" si="0"/>
        <v>600</v>
      </c>
      <c r="J32" s="5" t="s">
        <v>37</v>
      </c>
      <c r="K32" s="5" t="s">
        <v>82</v>
      </c>
    </row>
    <row r="33" spans="1:11" s="4" customFormat="1">
      <c r="A33" s="7">
        <f t="shared" si="1"/>
        <v>28</v>
      </c>
      <c r="B33" s="5" t="s">
        <v>99</v>
      </c>
      <c r="C33" s="5" t="s">
        <v>106</v>
      </c>
      <c r="D33" s="5" t="s">
        <v>107</v>
      </c>
      <c r="E33" s="18" t="s">
        <v>11</v>
      </c>
      <c r="F33" s="5" t="s">
        <v>22</v>
      </c>
      <c r="G33" s="5">
        <v>1</v>
      </c>
      <c r="H33" s="6">
        <f>VLOOKUP(F33,'[1] J G HOSIARY'!$C$4:$E$45,3,FALSE)</f>
        <v>209</v>
      </c>
      <c r="I33" s="6">
        <f t="shared" si="0"/>
        <v>209</v>
      </c>
      <c r="J33" s="5"/>
      <c r="K33" s="18" t="s">
        <v>85</v>
      </c>
    </row>
    <row r="34" spans="1:11" s="4" customFormat="1">
      <c r="A34" s="7">
        <f t="shared" si="1"/>
        <v>29</v>
      </c>
      <c r="B34" s="5" t="s">
        <v>99</v>
      </c>
      <c r="C34" s="5" t="s">
        <v>108</v>
      </c>
      <c r="D34" s="5" t="s">
        <v>109</v>
      </c>
      <c r="E34" s="18" t="s">
        <v>11</v>
      </c>
      <c r="F34" s="5" t="s">
        <v>20</v>
      </c>
      <c r="G34" s="5">
        <v>3</v>
      </c>
      <c r="H34" s="6">
        <v>120</v>
      </c>
      <c r="I34" s="6">
        <f t="shared" si="0"/>
        <v>360</v>
      </c>
      <c r="J34" s="5" t="s">
        <v>37</v>
      </c>
      <c r="K34" s="5" t="s">
        <v>31</v>
      </c>
    </row>
    <row r="35" spans="1:11" s="4" customFormat="1">
      <c r="A35" s="7">
        <f t="shared" si="1"/>
        <v>30</v>
      </c>
      <c r="B35" s="5" t="s">
        <v>99</v>
      </c>
      <c r="C35" s="5" t="s">
        <v>110</v>
      </c>
      <c r="D35" s="5" t="s">
        <v>111</v>
      </c>
      <c r="E35" s="18" t="s">
        <v>11</v>
      </c>
      <c r="F35" s="5" t="s">
        <v>2</v>
      </c>
      <c r="G35" s="5">
        <v>5</v>
      </c>
      <c r="H35" s="6">
        <v>120</v>
      </c>
      <c r="I35" s="6">
        <f t="shared" si="0"/>
        <v>600</v>
      </c>
      <c r="J35" s="5" t="s">
        <v>37</v>
      </c>
      <c r="K35" s="5" t="s">
        <v>30</v>
      </c>
    </row>
    <row r="36" spans="1:11" s="4" customFormat="1">
      <c r="A36" s="7">
        <f t="shared" si="1"/>
        <v>31</v>
      </c>
      <c r="B36" s="5" t="s">
        <v>99</v>
      </c>
      <c r="C36" s="5" t="s">
        <v>112</v>
      </c>
      <c r="D36" s="5" t="s">
        <v>113</v>
      </c>
      <c r="E36" s="18" t="s">
        <v>11</v>
      </c>
      <c r="F36" s="5" t="s">
        <v>5</v>
      </c>
      <c r="G36" s="5">
        <v>5</v>
      </c>
      <c r="H36" s="6">
        <v>120</v>
      </c>
      <c r="I36" s="6">
        <f t="shared" si="0"/>
        <v>600</v>
      </c>
      <c r="J36" s="5" t="s">
        <v>95</v>
      </c>
      <c r="K36" s="5" t="s">
        <v>36</v>
      </c>
    </row>
    <row r="37" spans="1:11" s="4" customFormat="1">
      <c r="A37" s="7">
        <f t="shared" si="1"/>
        <v>32</v>
      </c>
      <c r="B37" s="5" t="s">
        <v>99</v>
      </c>
      <c r="C37" s="5" t="s">
        <v>114</v>
      </c>
      <c r="D37" s="5" t="s">
        <v>115</v>
      </c>
      <c r="E37" s="18" t="s">
        <v>11</v>
      </c>
      <c r="F37" s="5" t="s">
        <v>21</v>
      </c>
      <c r="G37" s="5">
        <v>5</v>
      </c>
      <c r="H37" s="6">
        <v>120</v>
      </c>
      <c r="I37" s="6">
        <f t="shared" ref="I37:I66" si="2">G37*H37</f>
        <v>600</v>
      </c>
      <c r="J37" s="5" t="s">
        <v>95</v>
      </c>
      <c r="K37" s="5" t="s">
        <v>34</v>
      </c>
    </row>
    <row r="38" spans="1:11" s="4" customFormat="1">
      <c r="A38" s="7">
        <f t="shared" si="1"/>
        <v>33</v>
      </c>
      <c r="B38" s="5" t="s">
        <v>99</v>
      </c>
      <c r="C38" s="5" t="s">
        <v>116</v>
      </c>
      <c r="D38" s="5" t="s">
        <v>117</v>
      </c>
      <c r="E38" s="18" t="s">
        <v>11</v>
      </c>
      <c r="F38" s="5" t="s">
        <v>10</v>
      </c>
      <c r="G38" s="5">
        <v>3</v>
      </c>
      <c r="H38" s="6">
        <v>120</v>
      </c>
      <c r="I38" s="6">
        <f t="shared" si="2"/>
        <v>360</v>
      </c>
      <c r="J38" s="5" t="s">
        <v>95</v>
      </c>
      <c r="K38" s="5" t="s">
        <v>32</v>
      </c>
    </row>
    <row r="39" spans="1:11" s="4" customFormat="1">
      <c r="A39" s="7">
        <f t="shared" si="1"/>
        <v>34</v>
      </c>
      <c r="B39" s="5" t="s">
        <v>99</v>
      </c>
      <c r="C39" s="5" t="s">
        <v>118</v>
      </c>
      <c r="D39" s="5" t="s">
        <v>119</v>
      </c>
      <c r="E39" s="18" t="s">
        <v>11</v>
      </c>
      <c r="F39" s="5" t="s">
        <v>8</v>
      </c>
      <c r="G39" s="5">
        <v>2</v>
      </c>
      <c r="H39" s="6">
        <f>VLOOKUP(F39,'[1] J G HOSIARY'!$C$4:$E$45,3,FALSE)</f>
        <v>209</v>
      </c>
      <c r="I39" s="6">
        <f t="shared" si="2"/>
        <v>418</v>
      </c>
      <c r="J39" s="5" t="s">
        <v>33</v>
      </c>
      <c r="K39" s="5" t="s">
        <v>28</v>
      </c>
    </row>
    <row r="40" spans="1:11" s="4" customFormat="1">
      <c r="A40" s="7">
        <f t="shared" si="1"/>
        <v>35</v>
      </c>
      <c r="B40" s="5" t="s">
        <v>99</v>
      </c>
      <c r="C40" s="5" t="s">
        <v>120</v>
      </c>
      <c r="D40" s="5" t="s">
        <v>121</v>
      </c>
      <c r="E40" s="18" t="s">
        <v>11</v>
      </c>
      <c r="F40" s="5" t="s">
        <v>21</v>
      </c>
      <c r="G40" s="5">
        <v>5</v>
      </c>
      <c r="H40" s="6">
        <f>VLOOKUP(F40,'[1] J G HOSIARY'!$C$4:$E$45,3,FALSE)</f>
        <v>231</v>
      </c>
      <c r="I40" s="6">
        <f t="shared" si="2"/>
        <v>1155</v>
      </c>
      <c r="J40" s="5" t="s">
        <v>33</v>
      </c>
      <c r="K40" s="5" t="s">
        <v>34</v>
      </c>
    </row>
    <row r="41" spans="1:11" s="4" customFormat="1">
      <c r="A41" s="7">
        <f t="shared" si="1"/>
        <v>36</v>
      </c>
      <c r="B41" s="5" t="s">
        <v>99</v>
      </c>
      <c r="C41" s="5" t="s">
        <v>122</v>
      </c>
      <c r="D41" s="5" t="s">
        <v>123</v>
      </c>
      <c r="E41" s="18" t="s">
        <v>11</v>
      </c>
      <c r="F41" s="5" t="s">
        <v>6</v>
      </c>
      <c r="G41" s="5">
        <v>1</v>
      </c>
      <c r="H41" s="6">
        <f>VLOOKUP(F41,'[1] J G HOSIARY'!$C$4:$E$45,3,FALSE)</f>
        <v>220</v>
      </c>
      <c r="I41" s="6">
        <f t="shared" si="2"/>
        <v>220</v>
      </c>
      <c r="J41" s="5" t="s">
        <v>33</v>
      </c>
      <c r="K41" s="5" t="s">
        <v>27</v>
      </c>
    </row>
    <row r="42" spans="1:11" s="4" customFormat="1">
      <c r="A42" s="7">
        <f t="shared" si="1"/>
        <v>37</v>
      </c>
      <c r="B42" s="5" t="s">
        <v>124</v>
      </c>
      <c r="C42" s="5" t="s">
        <v>125</v>
      </c>
      <c r="D42" s="5" t="s">
        <v>126</v>
      </c>
      <c r="E42" s="18" t="s">
        <v>11</v>
      </c>
      <c r="F42" s="5" t="s">
        <v>2</v>
      </c>
      <c r="G42" s="5">
        <v>2</v>
      </c>
      <c r="H42" s="6">
        <f>VLOOKUP(F42,'[1] J G HOSIARY'!$C$4:$E$45,3,FALSE)</f>
        <v>231</v>
      </c>
      <c r="I42" s="6">
        <f t="shared" si="2"/>
        <v>462</v>
      </c>
      <c r="J42" s="5" t="s">
        <v>33</v>
      </c>
      <c r="K42" s="5" t="s">
        <v>30</v>
      </c>
    </row>
    <row r="43" spans="1:11" s="4" customFormat="1">
      <c r="A43" s="7">
        <f t="shared" si="1"/>
        <v>38</v>
      </c>
      <c r="B43" s="5" t="s">
        <v>124</v>
      </c>
      <c r="C43" s="5" t="s">
        <v>127</v>
      </c>
      <c r="D43" s="5" t="s">
        <v>128</v>
      </c>
      <c r="E43" s="18" t="s">
        <v>11</v>
      </c>
      <c r="F43" s="5" t="s">
        <v>9</v>
      </c>
      <c r="G43" s="5">
        <v>1</v>
      </c>
      <c r="H43" s="6">
        <v>120</v>
      </c>
      <c r="I43" s="6">
        <f t="shared" si="2"/>
        <v>120</v>
      </c>
      <c r="J43" s="15" t="s">
        <v>37</v>
      </c>
      <c r="K43" s="5" t="s">
        <v>129</v>
      </c>
    </row>
    <row r="44" spans="1:11" s="4" customFormat="1">
      <c r="A44" s="7">
        <f t="shared" si="1"/>
        <v>39</v>
      </c>
      <c r="B44" s="5" t="s">
        <v>124</v>
      </c>
      <c r="C44" s="5" t="s">
        <v>130</v>
      </c>
      <c r="D44" s="5" t="s">
        <v>131</v>
      </c>
      <c r="E44" s="18" t="s">
        <v>11</v>
      </c>
      <c r="F44" s="5" t="s">
        <v>7</v>
      </c>
      <c r="G44" s="5">
        <v>5</v>
      </c>
      <c r="H44" s="6">
        <v>120</v>
      </c>
      <c r="I44" s="6">
        <f t="shared" si="2"/>
        <v>600</v>
      </c>
      <c r="J44" s="5" t="s">
        <v>95</v>
      </c>
      <c r="K44" s="5" t="s">
        <v>29</v>
      </c>
    </row>
    <row r="45" spans="1:11" s="4" customFormat="1">
      <c r="A45" s="7">
        <f t="shared" si="1"/>
        <v>40</v>
      </c>
      <c r="B45" s="5" t="s">
        <v>132</v>
      </c>
      <c r="C45" s="5" t="s">
        <v>133</v>
      </c>
      <c r="D45" s="5" t="s">
        <v>134</v>
      </c>
      <c r="E45" s="18" t="s">
        <v>11</v>
      </c>
      <c r="F45" s="5" t="s">
        <v>9</v>
      </c>
      <c r="G45" s="5">
        <v>13</v>
      </c>
      <c r="H45" s="6">
        <f>VLOOKUP(F45,'[1] J G HOSIARY'!$C$4:$E$45,3,FALSE)</f>
        <v>198</v>
      </c>
      <c r="I45" s="6">
        <f t="shared" si="2"/>
        <v>2574</v>
      </c>
      <c r="J45" s="5" t="s">
        <v>33</v>
      </c>
      <c r="K45" s="5" t="s">
        <v>129</v>
      </c>
    </row>
    <row r="46" spans="1:11" s="4" customFormat="1">
      <c r="A46" s="7">
        <f t="shared" si="1"/>
        <v>41</v>
      </c>
      <c r="B46" s="5" t="s">
        <v>132</v>
      </c>
      <c r="C46" s="5" t="s">
        <v>135</v>
      </c>
      <c r="D46" s="5" t="s">
        <v>136</v>
      </c>
      <c r="E46" s="18" t="s">
        <v>11</v>
      </c>
      <c r="F46" s="5" t="s">
        <v>22</v>
      </c>
      <c r="G46" s="5">
        <v>2</v>
      </c>
      <c r="H46" s="6">
        <f>VLOOKUP(F46,'[1] J G HOSIARY'!$C$4:$E$45,3,FALSE)</f>
        <v>209</v>
      </c>
      <c r="I46" s="6">
        <f t="shared" si="2"/>
        <v>418</v>
      </c>
      <c r="J46" s="5" t="s">
        <v>33</v>
      </c>
      <c r="K46" s="18" t="s">
        <v>85</v>
      </c>
    </row>
    <row r="47" spans="1:11" s="4" customFormat="1">
      <c r="A47" s="7">
        <f t="shared" si="1"/>
        <v>42</v>
      </c>
      <c r="B47" s="5" t="s">
        <v>132</v>
      </c>
      <c r="C47" s="5" t="s">
        <v>137</v>
      </c>
      <c r="D47" s="5" t="s">
        <v>138</v>
      </c>
      <c r="E47" s="18" t="s">
        <v>11</v>
      </c>
      <c r="F47" s="5" t="s">
        <v>9</v>
      </c>
      <c r="G47" s="5">
        <v>2</v>
      </c>
      <c r="H47" s="6">
        <f>VLOOKUP(F47,'[1] J G HOSIARY'!$C$4:$E$45,3,FALSE)</f>
        <v>198</v>
      </c>
      <c r="I47" s="6">
        <f t="shared" si="2"/>
        <v>396</v>
      </c>
      <c r="J47" s="5" t="s">
        <v>33</v>
      </c>
      <c r="K47" s="5" t="s">
        <v>129</v>
      </c>
    </row>
    <row r="48" spans="1:11" s="4" customFormat="1">
      <c r="A48" s="7">
        <f t="shared" si="1"/>
        <v>43</v>
      </c>
      <c r="B48" s="5" t="s">
        <v>132</v>
      </c>
      <c r="C48" s="5" t="s">
        <v>139</v>
      </c>
      <c r="D48" s="5" t="s">
        <v>140</v>
      </c>
      <c r="E48" s="18" t="s">
        <v>11</v>
      </c>
      <c r="F48" s="5" t="s">
        <v>9</v>
      </c>
      <c r="G48" s="5">
        <v>3</v>
      </c>
      <c r="H48" s="6">
        <f>VLOOKUP(F48,'[1] J G HOSIARY'!$C$4:$E$45,3,FALSE)</f>
        <v>198</v>
      </c>
      <c r="I48" s="6">
        <f t="shared" si="2"/>
        <v>594</v>
      </c>
      <c r="J48" s="5" t="s">
        <v>33</v>
      </c>
      <c r="K48" s="5" t="s">
        <v>26</v>
      </c>
    </row>
    <row r="49" spans="1:11" s="4" customFormat="1">
      <c r="A49" s="7">
        <f t="shared" si="1"/>
        <v>44</v>
      </c>
      <c r="B49" s="5" t="s">
        <v>132</v>
      </c>
      <c r="C49" s="5" t="s">
        <v>141</v>
      </c>
      <c r="D49" s="5" t="s">
        <v>142</v>
      </c>
      <c r="E49" s="18" t="s">
        <v>11</v>
      </c>
      <c r="F49" s="5" t="s">
        <v>8</v>
      </c>
      <c r="G49" s="5">
        <v>3</v>
      </c>
      <c r="H49" s="6">
        <f>VLOOKUP(F49,'[1] J G HOSIARY'!$C$4:$E$45,3,FALSE)</f>
        <v>209</v>
      </c>
      <c r="I49" s="6">
        <f t="shared" si="2"/>
        <v>627</v>
      </c>
      <c r="J49" s="5" t="s">
        <v>33</v>
      </c>
      <c r="K49" s="5" t="s">
        <v>28</v>
      </c>
    </row>
    <row r="50" spans="1:11" s="4" customFormat="1">
      <c r="A50" s="7">
        <f t="shared" si="1"/>
        <v>45</v>
      </c>
      <c r="B50" s="5" t="s">
        <v>132</v>
      </c>
      <c r="C50" s="5" t="s">
        <v>143</v>
      </c>
      <c r="D50" s="5" t="s">
        <v>144</v>
      </c>
      <c r="E50" s="18" t="s">
        <v>11</v>
      </c>
      <c r="F50" s="5" t="s">
        <v>21</v>
      </c>
      <c r="G50" s="5">
        <v>3</v>
      </c>
      <c r="H50" s="6">
        <f>VLOOKUP(F50,'[1] J G HOSIARY'!$C$4:$E$45,3,FALSE)</f>
        <v>231</v>
      </c>
      <c r="I50" s="6">
        <f t="shared" si="2"/>
        <v>693</v>
      </c>
      <c r="J50" s="5" t="s">
        <v>33</v>
      </c>
      <c r="K50" s="5" t="s">
        <v>34</v>
      </c>
    </row>
    <row r="51" spans="1:11" s="4" customFormat="1">
      <c r="A51" s="7">
        <f t="shared" si="1"/>
        <v>46</v>
      </c>
      <c r="B51" s="5" t="s">
        <v>145</v>
      </c>
      <c r="C51" s="5" t="s">
        <v>146</v>
      </c>
      <c r="D51" s="5" t="s">
        <v>147</v>
      </c>
      <c r="E51" s="18" t="s">
        <v>11</v>
      </c>
      <c r="F51" s="5" t="s">
        <v>22</v>
      </c>
      <c r="G51" s="5">
        <v>12</v>
      </c>
      <c r="H51" s="6">
        <f>VLOOKUP(F51,'[1] J G HOSIARY'!$C$4:$E$45,3,FALSE)</f>
        <v>209</v>
      </c>
      <c r="I51" s="6">
        <f t="shared" si="2"/>
        <v>2508</v>
      </c>
      <c r="J51" s="5" t="s">
        <v>33</v>
      </c>
      <c r="K51" s="18" t="s">
        <v>85</v>
      </c>
    </row>
    <row r="52" spans="1:11" s="4" customFormat="1" ht="30">
      <c r="A52" s="7">
        <f t="shared" si="1"/>
        <v>47</v>
      </c>
      <c r="B52" s="5" t="s">
        <v>145</v>
      </c>
      <c r="C52" s="5" t="s">
        <v>148</v>
      </c>
      <c r="D52" s="17" t="s">
        <v>149</v>
      </c>
      <c r="E52" s="18" t="s">
        <v>11</v>
      </c>
      <c r="F52" s="5" t="s">
        <v>20</v>
      </c>
      <c r="G52" s="5">
        <v>23</v>
      </c>
      <c r="H52" s="6">
        <f>VLOOKUP(F52,'[1] J G HOSIARY'!$C$4:$E$45,3,FALSE)</f>
        <v>209</v>
      </c>
      <c r="I52" s="6">
        <f t="shared" si="2"/>
        <v>4807</v>
      </c>
      <c r="J52" s="5" t="s">
        <v>33</v>
      </c>
      <c r="K52" s="5" t="s">
        <v>31</v>
      </c>
    </row>
    <row r="53" spans="1:11" s="4" customFormat="1">
      <c r="A53" s="7">
        <f t="shared" si="1"/>
        <v>48</v>
      </c>
      <c r="B53" s="5" t="s">
        <v>145</v>
      </c>
      <c r="C53" s="5" t="s">
        <v>150</v>
      </c>
      <c r="D53" s="5" t="s">
        <v>151</v>
      </c>
      <c r="E53" s="18" t="s">
        <v>11</v>
      </c>
      <c r="F53" s="5" t="s">
        <v>7</v>
      </c>
      <c r="G53" s="5">
        <v>1</v>
      </c>
      <c r="H53" s="6">
        <f>VLOOKUP(F53,'[1] J G HOSIARY'!$C$4:$E$45,3,FALSE)</f>
        <v>220</v>
      </c>
      <c r="I53" s="6">
        <f t="shared" si="2"/>
        <v>220</v>
      </c>
      <c r="J53" s="5" t="s">
        <v>33</v>
      </c>
      <c r="K53" s="18" t="s">
        <v>29</v>
      </c>
    </row>
    <row r="54" spans="1:11" s="4" customFormat="1">
      <c r="A54" s="7">
        <f t="shared" si="1"/>
        <v>49</v>
      </c>
      <c r="B54" s="5" t="s">
        <v>145</v>
      </c>
      <c r="C54" s="5" t="s">
        <v>152</v>
      </c>
      <c r="D54" s="5" t="s">
        <v>153</v>
      </c>
      <c r="E54" s="18" t="s">
        <v>11</v>
      </c>
      <c r="F54" s="5" t="s">
        <v>21</v>
      </c>
      <c r="G54" s="5">
        <v>7</v>
      </c>
      <c r="H54" s="6">
        <f>VLOOKUP(F54,'[1] J G HOSIARY'!$C$4:$E$45,3,FALSE)</f>
        <v>231</v>
      </c>
      <c r="I54" s="6">
        <f t="shared" si="2"/>
        <v>1617</v>
      </c>
      <c r="J54" s="5" t="s">
        <v>33</v>
      </c>
      <c r="K54" s="5" t="s">
        <v>34</v>
      </c>
    </row>
    <row r="55" spans="1:11" s="4" customFormat="1">
      <c r="A55" s="7">
        <f t="shared" si="1"/>
        <v>50</v>
      </c>
      <c r="B55" s="5" t="s">
        <v>154</v>
      </c>
      <c r="C55" s="5" t="s">
        <v>155</v>
      </c>
      <c r="D55" s="5" t="s">
        <v>156</v>
      </c>
      <c r="E55" s="18" t="s">
        <v>11</v>
      </c>
      <c r="F55" s="5" t="s">
        <v>5</v>
      </c>
      <c r="G55" s="5">
        <v>4</v>
      </c>
      <c r="H55" s="6">
        <f>VLOOKUP(F55,'[1] J G HOSIARY'!$C$4:$E$45,3,FALSE)</f>
        <v>270</v>
      </c>
      <c r="I55" s="6">
        <f t="shared" si="2"/>
        <v>1080</v>
      </c>
      <c r="J55" s="5" t="s">
        <v>33</v>
      </c>
      <c r="K55" s="5" t="s">
        <v>36</v>
      </c>
    </row>
    <row r="56" spans="1:11" s="4" customFormat="1">
      <c r="A56" s="7">
        <f t="shared" si="1"/>
        <v>51</v>
      </c>
      <c r="B56" s="5" t="s">
        <v>154</v>
      </c>
      <c r="C56" s="5" t="s">
        <v>157</v>
      </c>
      <c r="D56" s="5" t="s">
        <v>158</v>
      </c>
      <c r="E56" s="18" t="s">
        <v>11</v>
      </c>
      <c r="F56" s="5" t="s">
        <v>6</v>
      </c>
      <c r="G56" s="5">
        <v>6</v>
      </c>
      <c r="H56" s="6">
        <f>VLOOKUP(F56,'[1] J G HOSIARY'!$C$4:$E$45,3,FALSE)</f>
        <v>220</v>
      </c>
      <c r="I56" s="6">
        <f t="shared" si="2"/>
        <v>1320</v>
      </c>
      <c r="J56" s="5" t="s">
        <v>33</v>
      </c>
      <c r="K56" s="5" t="s">
        <v>27</v>
      </c>
    </row>
    <row r="57" spans="1:11" s="4" customFormat="1">
      <c r="A57" s="7">
        <f t="shared" si="1"/>
        <v>52</v>
      </c>
      <c r="B57" s="5" t="s">
        <v>159</v>
      </c>
      <c r="C57" s="5" t="s">
        <v>160</v>
      </c>
      <c r="D57" s="5" t="s">
        <v>161</v>
      </c>
      <c r="E57" s="18" t="s">
        <v>11</v>
      </c>
      <c r="F57" s="5" t="s">
        <v>3</v>
      </c>
      <c r="G57" s="5">
        <v>3</v>
      </c>
      <c r="H57" s="6">
        <f>VLOOKUP(F57,'[1] J G HOSIARY'!$C$4:$E$45,3,FALSE)</f>
        <v>242</v>
      </c>
      <c r="I57" s="6">
        <f t="shared" si="2"/>
        <v>726</v>
      </c>
      <c r="J57" s="5" t="s">
        <v>33</v>
      </c>
      <c r="K57" s="5" t="s">
        <v>82</v>
      </c>
    </row>
    <row r="58" spans="1:11" s="4" customFormat="1">
      <c r="A58" s="7">
        <f t="shared" si="1"/>
        <v>53</v>
      </c>
      <c r="B58" s="5" t="s">
        <v>159</v>
      </c>
      <c r="C58" s="5" t="s">
        <v>162</v>
      </c>
      <c r="D58" s="5" t="s">
        <v>163</v>
      </c>
      <c r="E58" s="18" t="s">
        <v>11</v>
      </c>
      <c r="F58" s="5" t="s">
        <v>9</v>
      </c>
      <c r="G58" s="5">
        <v>4</v>
      </c>
      <c r="H58" s="6">
        <f>VLOOKUP(F58,'[1] J G HOSIARY'!$C$4:$E$45,3,FALSE)</f>
        <v>198</v>
      </c>
      <c r="I58" s="6">
        <f t="shared" si="2"/>
        <v>792</v>
      </c>
      <c r="J58" s="15"/>
      <c r="K58" s="5" t="s">
        <v>129</v>
      </c>
    </row>
    <row r="59" spans="1:11" s="4" customFormat="1">
      <c r="A59" s="7">
        <f t="shared" si="1"/>
        <v>54</v>
      </c>
      <c r="B59" s="5" t="s">
        <v>159</v>
      </c>
      <c r="C59" s="5" t="s">
        <v>164</v>
      </c>
      <c r="D59" s="5" t="s">
        <v>165</v>
      </c>
      <c r="E59" s="18" t="s">
        <v>11</v>
      </c>
      <c r="F59" s="5" t="s">
        <v>20</v>
      </c>
      <c r="G59" s="5">
        <v>13</v>
      </c>
      <c r="H59" s="6">
        <f>VLOOKUP(F59,'[1] J G HOSIARY'!$C$4:$E$45,3,FALSE)</f>
        <v>209</v>
      </c>
      <c r="I59" s="6">
        <f t="shared" si="2"/>
        <v>2717</v>
      </c>
      <c r="J59" s="5" t="s">
        <v>33</v>
      </c>
      <c r="K59" s="5" t="s">
        <v>31</v>
      </c>
    </row>
    <row r="60" spans="1:11" s="4" customFormat="1">
      <c r="A60" s="7">
        <f t="shared" si="1"/>
        <v>55</v>
      </c>
      <c r="B60" s="5" t="s">
        <v>166</v>
      </c>
      <c r="C60" s="5" t="s">
        <v>167</v>
      </c>
      <c r="D60" s="5" t="s">
        <v>168</v>
      </c>
      <c r="E60" s="18" t="s">
        <v>11</v>
      </c>
      <c r="F60" s="5" t="s">
        <v>2</v>
      </c>
      <c r="G60" s="5">
        <v>9</v>
      </c>
      <c r="H60" s="6">
        <f>VLOOKUP(F60,'[1] J G HOSIARY'!$C$4:$E$45,3,FALSE)</f>
        <v>231</v>
      </c>
      <c r="I60" s="6">
        <f t="shared" si="2"/>
        <v>2079</v>
      </c>
      <c r="J60" s="15"/>
      <c r="K60" s="5" t="s">
        <v>30</v>
      </c>
    </row>
    <row r="61" spans="1:11" s="4" customFormat="1">
      <c r="A61" s="7">
        <f t="shared" si="1"/>
        <v>56</v>
      </c>
      <c r="B61" s="5" t="s">
        <v>166</v>
      </c>
      <c r="C61" s="5" t="s">
        <v>169</v>
      </c>
      <c r="D61" s="5" t="s">
        <v>170</v>
      </c>
      <c r="E61" s="18" t="s">
        <v>11</v>
      </c>
      <c r="F61" s="5" t="s">
        <v>9</v>
      </c>
      <c r="G61" s="5">
        <v>2</v>
      </c>
      <c r="H61" s="6">
        <f>VLOOKUP(F61,'[1] J G HOSIARY'!$C$4:$E$45,3,FALSE)</f>
        <v>198</v>
      </c>
      <c r="I61" s="6">
        <f t="shared" si="2"/>
        <v>396</v>
      </c>
      <c r="J61" s="5" t="s">
        <v>33</v>
      </c>
      <c r="K61" s="5" t="s">
        <v>129</v>
      </c>
    </row>
    <row r="62" spans="1:11" s="4" customFormat="1">
      <c r="A62" s="7">
        <f t="shared" si="1"/>
        <v>57</v>
      </c>
      <c r="B62" s="5" t="s">
        <v>166</v>
      </c>
      <c r="C62" s="5" t="s">
        <v>171</v>
      </c>
      <c r="D62" s="5" t="s">
        <v>172</v>
      </c>
      <c r="E62" s="18" t="s">
        <v>11</v>
      </c>
      <c r="F62" s="5" t="s">
        <v>9</v>
      </c>
      <c r="G62" s="5">
        <v>1</v>
      </c>
      <c r="H62" s="6">
        <f>VLOOKUP(F62,'[1] J G HOSIARY'!$C$4:$E$45,3,FALSE)</f>
        <v>198</v>
      </c>
      <c r="I62" s="6">
        <f t="shared" si="2"/>
        <v>198</v>
      </c>
      <c r="J62" s="5" t="s">
        <v>33</v>
      </c>
      <c r="K62" s="5" t="s">
        <v>26</v>
      </c>
    </row>
    <row r="63" spans="1:11" s="4" customFormat="1">
      <c r="A63" s="7">
        <f t="shared" si="1"/>
        <v>58</v>
      </c>
      <c r="B63" s="5" t="s">
        <v>166</v>
      </c>
      <c r="C63" s="5" t="s">
        <v>173</v>
      </c>
      <c r="D63" s="5" t="s">
        <v>174</v>
      </c>
      <c r="E63" s="18" t="s">
        <v>11</v>
      </c>
      <c r="F63" s="5" t="s">
        <v>3</v>
      </c>
      <c r="G63" s="5">
        <v>10</v>
      </c>
      <c r="H63" s="6">
        <f>VLOOKUP(F63,'[1] J G HOSIARY'!$C$4:$E$45,3,FALSE)</f>
        <v>242</v>
      </c>
      <c r="I63" s="6">
        <f t="shared" si="2"/>
        <v>2420</v>
      </c>
      <c r="J63" s="5" t="s">
        <v>33</v>
      </c>
      <c r="K63" s="5" t="s">
        <v>82</v>
      </c>
    </row>
    <row r="64" spans="1:11" s="4" customFormat="1" ht="30">
      <c r="A64" s="7">
        <f t="shared" si="1"/>
        <v>59</v>
      </c>
      <c r="B64" s="5" t="s">
        <v>166</v>
      </c>
      <c r="C64" s="5" t="s">
        <v>175</v>
      </c>
      <c r="D64" s="17" t="s">
        <v>176</v>
      </c>
      <c r="E64" s="18" t="s">
        <v>11</v>
      </c>
      <c r="F64" s="5" t="s">
        <v>8</v>
      </c>
      <c r="G64" s="5">
        <v>20</v>
      </c>
      <c r="H64" s="6">
        <f>VLOOKUP(F64,'[1] J G HOSIARY'!$C$4:$E$45,3,FALSE)</f>
        <v>209</v>
      </c>
      <c r="I64" s="6">
        <f t="shared" si="2"/>
        <v>4180</v>
      </c>
      <c r="J64" s="5" t="s">
        <v>33</v>
      </c>
      <c r="K64" s="5" t="s">
        <v>28</v>
      </c>
    </row>
    <row r="65" spans="1:11" s="4" customFormat="1">
      <c r="A65" s="22">
        <v>61</v>
      </c>
      <c r="B65" s="20" t="s">
        <v>166</v>
      </c>
      <c r="C65" s="20" t="s">
        <v>182</v>
      </c>
      <c r="D65" s="20" t="s">
        <v>181</v>
      </c>
      <c r="E65" s="21" t="s">
        <v>11</v>
      </c>
      <c r="F65" s="20" t="s">
        <v>10</v>
      </c>
      <c r="G65" s="20">
        <v>8</v>
      </c>
      <c r="H65" s="6">
        <f>VLOOKUP(F65,'[1] J G HOSIARY'!$C$4:$E$45,3,FALSE)</f>
        <v>330</v>
      </c>
      <c r="I65" s="6">
        <f t="shared" si="2"/>
        <v>2640</v>
      </c>
      <c r="J65" s="5"/>
      <c r="K65" s="5" t="s">
        <v>32</v>
      </c>
    </row>
    <row r="66" spans="1:11" s="4" customFormat="1">
      <c r="A66" s="22">
        <v>62</v>
      </c>
      <c r="B66" s="20" t="s">
        <v>166</v>
      </c>
      <c r="C66" s="20" t="s">
        <v>180</v>
      </c>
      <c r="D66" s="20" t="s">
        <v>179</v>
      </c>
      <c r="E66" s="21" t="s">
        <v>11</v>
      </c>
      <c r="F66" s="20" t="s">
        <v>6</v>
      </c>
      <c r="G66" s="20">
        <v>10</v>
      </c>
      <c r="H66" s="6">
        <f>VLOOKUP(F66,'[1] J G HOSIARY'!$C$4:$E$45,3,FALSE)</f>
        <v>220</v>
      </c>
      <c r="I66" s="6">
        <f t="shared" si="2"/>
        <v>2200</v>
      </c>
      <c r="J66" s="5"/>
      <c r="K66" s="5" t="s">
        <v>27</v>
      </c>
    </row>
    <row r="67" spans="1:11" s="4" customFormat="1">
      <c r="A67" s="23" t="s">
        <v>183</v>
      </c>
      <c r="B67" s="23"/>
      <c r="C67" s="23"/>
      <c r="D67" s="23"/>
      <c r="E67" s="23"/>
      <c r="F67" s="23"/>
      <c r="G67" s="23"/>
      <c r="H67" s="23"/>
      <c r="I67" s="19">
        <f>SUM(I5:I66)</f>
        <v>58208</v>
      </c>
      <c r="J67" s="16"/>
      <c r="K67" s="16"/>
    </row>
    <row r="68" spans="1:11" s="4" customFormat="1">
      <c r="A68" s="9"/>
      <c r="B68" s="10"/>
      <c r="C68" s="10"/>
      <c r="D68" s="10"/>
      <c r="E68" s="10"/>
      <c r="F68" s="10"/>
      <c r="G68" s="8">
        <f>SUM(G5:G66)</f>
        <v>287</v>
      </c>
      <c r="H68" s="11"/>
      <c r="I68" s="11"/>
      <c r="J68" s="10"/>
      <c r="K68" s="10"/>
    </row>
    <row r="69" spans="1:11" ht="36.75" customHeight="1">
      <c r="A69" s="24" t="s">
        <v>178</v>
      </c>
      <c r="B69" s="25"/>
      <c r="C69" s="25"/>
      <c r="D69" s="25"/>
      <c r="E69" s="25"/>
      <c r="F69" s="25"/>
      <c r="G69" s="25"/>
      <c r="H69" s="25"/>
      <c r="I69" s="26"/>
    </row>
    <row r="70" spans="1:11" ht="45" customHeight="1">
      <c r="A70" s="27" t="s">
        <v>23</v>
      </c>
      <c r="B70" s="28"/>
      <c r="C70" s="28"/>
      <c r="D70" s="28"/>
      <c r="E70" s="28"/>
      <c r="F70" s="28"/>
      <c r="G70" s="28"/>
      <c r="H70" s="28"/>
      <c r="I70" s="29"/>
    </row>
  </sheetData>
  <sortState ref="B5:K53">
    <sortCondition ref="B5:B53"/>
    <sortCondition ref="C5:C53"/>
  </sortState>
  <mergeCells count="7">
    <mergeCell ref="A67:H67"/>
    <mergeCell ref="A69:I69"/>
    <mergeCell ref="A70:I70"/>
    <mergeCell ref="A3:E3"/>
    <mergeCell ref="F2:I2"/>
    <mergeCell ref="F3:I3"/>
    <mergeCell ref="A2:E2"/>
  </mergeCells>
  <conditionalFormatting sqref="C65:C66">
    <cfRule type="duplicateValues" dxfId="0" priority="1"/>
  </conditionalFormatting>
  <pageMargins left="0.27559055118110237" right="0.15748031496062992" top="0.47244094488188981" bottom="0.6692913385826772" header="0.15748031496062992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2025-04-04T10:17:39Z</cp:lastPrinted>
  <dcterms:created xsi:type="dcterms:W3CDTF">2024-06-05T08:25:03Z</dcterms:created>
  <dcterms:modified xsi:type="dcterms:W3CDTF">2025-04-04T11:26:40Z</dcterms:modified>
</cp:coreProperties>
</file>