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externalReferences>
    <externalReference r:id="rId2"/>
  </externalReferences>
  <definedNames>
    <definedName name="_xlnm._FilterDatabase" localSheetId="0" hidden="1">Consignment!$G$3:$G$25</definedName>
  </definedNames>
  <calcPr calcId="124519"/>
</workbook>
</file>

<file path=xl/calcChain.xml><?xml version="1.0" encoding="utf-8"?>
<calcChain xmlns="http://schemas.openxmlformats.org/spreadsheetml/2006/main">
  <c r="H29" i="1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4"/>
  <c r="J26" s="1"/>
  <c r="I25" l="1"/>
  <c r="I22"/>
  <c r="I20"/>
  <c r="I17"/>
  <c r="I12"/>
  <c r="I11"/>
  <c r="I10"/>
  <c r="I9"/>
  <c r="I8"/>
  <c r="I4"/>
</calcChain>
</file>

<file path=xl/sharedStrings.xml><?xml version="1.0" encoding="utf-8"?>
<sst xmlns="http://schemas.openxmlformats.org/spreadsheetml/2006/main" count="148" uniqueCount="71">
  <si>
    <t>01/6/2026</t>
  </si>
  <si>
    <t>631</t>
  </si>
  <si>
    <t>Small</t>
  </si>
  <si>
    <t>05/6/2026</t>
  </si>
  <si>
    <t>665</t>
  </si>
  <si>
    <t>Big</t>
  </si>
  <si>
    <t>661</t>
  </si>
  <si>
    <t>09/6/2026</t>
  </si>
  <si>
    <t>682</t>
  </si>
  <si>
    <t>689</t>
  </si>
  <si>
    <t>13/6/2026</t>
  </si>
  <si>
    <t>738</t>
  </si>
  <si>
    <t>730</t>
  </si>
  <si>
    <t>18/6/2026</t>
  </si>
  <si>
    <t>751</t>
  </si>
  <si>
    <t>19/6/2026</t>
  </si>
  <si>
    <t>0755</t>
  </si>
  <si>
    <t>0777</t>
  </si>
  <si>
    <t>771</t>
  </si>
  <si>
    <t>779</t>
  </si>
  <si>
    <t>23/6/2026</t>
  </si>
  <si>
    <t>792</t>
  </si>
  <si>
    <t>24/6/2026</t>
  </si>
  <si>
    <t>819</t>
  </si>
  <si>
    <t>27/6/2026</t>
  </si>
  <si>
    <t>0830</t>
  </si>
  <si>
    <t>29/6/2026</t>
  </si>
  <si>
    <t>854</t>
  </si>
  <si>
    <t>Medium</t>
  </si>
  <si>
    <t>30/6/2026</t>
  </si>
  <si>
    <t>848</t>
  </si>
  <si>
    <t>BALASORE</t>
  </si>
  <si>
    <t>KARANJIA</t>
  </si>
  <si>
    <t>BOLANGIR</t>
  </si>
  <si>
    <t>BARIPADA</t>
  </si>
  <si>
    <t>BOUDH</t>
  </si>
  <si>
    <t>JALESWAR</t>
  </si>
  <si>
    <t>CTC</t>
  </si>
  <si>
    <t>JA/03537</t>
  </si>
  <si>
    <t>JA/03764</t>
  </si>
  <si>
    <t>JA/03788</t>
  </si>
  <si>
    <t>JA/03968</t>
  </si>
  <si>
    <t>JA/03969</t>
  </si>
  <si>
    <t>JA/04187</t>
  </si>
  <si>
    <t>JA/04243</t>
  </si>
  <si>
    <t>JA/04299</t>
  </si>
  <si>
    <t>JA/04344</t>
  </si>
  <si>
    <t>JA/04373</t>
  </si>
  <si>
    <t>JA/04383</t>
  </si>
  <si>
    <t>JA/04461</t>
  </si>
  <si>
    <t>JA/04569</t>
  </si>
  <si>
    <t>JA/04681</t>
  </si>
  <si>
    <t>JA/04856</t>
  </si>
  <si>
    <t>JA/04923</t>
  </si>
  <si>
    <t>JA/04969</t>
  </si>
  <si>
    <t>SL</t>
  </si>
  <si>
    <t>DATE</t>
  </si>
  <si>
    <t>LR NO</t>
  </si>
  <si>
    <t>INV NO</t>
  </si>
  <si>
    <t>FROM</t>
  </si>
  <si>
    <t>TO</t>
  </si>
  <si>
    <t>MODE</t>
  </si>
  <si>
    <t>CASE</t>
  </si>
  <si>
    <t>RATE</t>
  </si>
  <si>
    <t>AMT.</t>
  </si>
  <si>
    <t>INVOICE
PRAGATI LOGISTICS,SAMANTA SAHI KHUNTIA LANE,8984191006
GST No:21AGHPB9356M1Z9</t>
  </si>
  <si>
    <t xml:space="preserve">A N ALLIANCE
Address: PLOT NO.1094/1095, 1ST FLOOR IPICOL CHHHAK, KHAIRA, P.O. JAGATPUR, CUTTACK-754021 ODISHA,9861454445
GST No:21AANFA3536E1ZW
</t>
  </si>
  <si>
    <t>Thanking you for your business.
PRAGATI LOGISTICS</t>
  </si>
  <si>
    <t>(RUPEES TWENTY FIVE THOUSAND THREE HUNDRED FOURTY EIGHT ONLY)</t>
  </si>
  <si>
    <t>Kindly, verify &amp; confirm within 7 days, else GST will be filed by 20th JULY,2026.
GST to be paid by Consignor under Reverse Charge Mechanism(RCM) as per GST.</t>
  </si>
  <si>
    <t xml:space="preserve">Bill Date : 30/06/2026
Bill NO : 6364
Total Amount  : 25348.00
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</si>
</sst>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Border="1"/>
    <xf numFmtId="0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horizontal="right" wrapText="1"/>
    </xf>
    <xf numFmtId="0" fontId="2" fillId="0" borderId="0" xfId="0" applyNumberFormat="1" applyFont="1" applyAlignment="1">
      <alignment wrapText="1"/>
    </xf>
    <xf numFmtId="2" fontId="2" fillId="0" borderId="0" xfId="0" applyNumberFormat="1" applyFont="1" applyAlignment="1">
      <alignment wrapText="1"/>
    </xf>
    <xf numFmtId="0" fontId="2" fillId="0" borderId="2" xfId="0" applyNumberFormat="1" applyFont="1" applyBorder="1" applyAlignment="1">
      <alignment horizontal="left" wrapText="1"/>
    </xf>
    <xf numFmtId="0" fontId="2" fillId="0" borderId="3" xfId="0" applyNumberFormat="1" applyFont="1" applyBorder="1" applyAlignment="1">
      <alignment horizontal="left" wrapText="1"/>
    </xf>
    <xf numFmtId="0" fontId="2" fillId="0" borderId="4" xfId="0" applyNumberFormat="1" applyFont="1" applyBorder="1" applyAlignment="1">
      <alignment horizontal="left" wrapText="1"/>
    </xf>
    <xf numFmtId="0" fontId="2" fillId="0" borderId="1" xfId="0" applyNumberFormat="1" applyFont="1" applyBorder="1"/>
    <xf numFmtId="2" fontId="0" fillId="0" borderId="1" xfId="0" applyNumberFormat="1" applyFont="1" applyBorder="1"/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47626</xdr:rowOff>
    </xdr:from>
    <xdr:to>
      <xdr:col>5</xdr:col>
      <xdr:colOff>409575</xdr:colOff>
      <xdr:row>0</xdr:row>
      <xdr:rowOff>885826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47626"/>
          <a:ext cx="2705100" cy="838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ID%2021-23/2021-2022/PAID%20BILL%202026/PAID%20BILL%20MAY%2026/A%20N%20ALLIANCE%20MA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signment"/>
    </sheetNames>
    <sheetDataSet>
      <sheetData sheetId="0">
        <row r="4">
          <cell r="F4" t="str">
            <v>BARIPADA</v>
          </cell>
          <cell r="G4" t="str">
            <v>Small</v>
          </cell>
          <cell r="H4">
            <v>2</v>
          </cell>
          <cell r="I4">
            <v>184</v>
          </cell>
        </row>
        <row r="5">
          <cell r="F5" t="str">
            <v>KARANJIA</v>
          </cell>
          <cell r="G5" t="str">
            <v>Big</v>
          </cell>
          <cell r="H5">
            <v>2</v>
          </cell>
          <cell r="I5">
            <v>230</v>
          </cell>
        </row>
        <row r="6">
          <cell r="F6" t="str">
            <v>KARANJIA</v>
          </cell>
          <cell r="G6" t="str">
            <v>Medium</v>
          </cell>
          <cell r="H6">
            <v>6</v>
          </cell>
          <cell r="I6">
            <v>184</v>
          </cell>
        </row>
        <row r="7">
          <cell r="F7" t="str">
            <v>KARANJIA</v>
          </cell>
          <cell r="G7" t="str">
            <v>Small</v>
          </cell>
          <cell r="H7">
            <v>15</v>
          </cell>
          <cell r="I7">
            <v>150</v>
          </cell>
        </row>
        <row r="8">
          <cell r="F8" t="str">
            <v>BOLANGIR</v>
          </cell>
          <cell r="G8" t="str">
            <v>Big</v>
          </cell>
          <cell r="H8">
            <v>2</v>
          </cell>
          <cell r="I8">
            <v>230</v>
          </cell>
        </row>
        <row r="9">
          <cell r="F9" t="str">
            <v>BOLANGIR</v>
          </cell>
          <cell r="G9" t="str">
            <v>Medium</v>
          </cell>
          <cell r="H9">
            <v>6</v>
          </cell>
          <cell r="I9">
            <v>180</v>
          </cell>
        </row>
        <row r="10">
          <cell r="F10" t="str">
            <v>BOLANGIR</v>
          </cell>
          <cell r="G10" t="str">
            <v>Small</v>
          </cell>
          <cell r="H10">
            <v>17</v>
          </cell>
          <cell r="I10">
            <v>150</v>
          </cell>
        </row>
        <row r="11">
          <cell r="F11" t="str">
            <v>BOUDH</v>
          </cell>
          <cell r="G11" t="str">
            <v>Medium</v>
          </cell>
          <cell r="H11">
            <v>10</v>
          </cell>
          <cell r="I11">
            <v>250</v>
          </cell>
        </row>
        <row r="12">
          <cell r="F12" t="str">
            <v>BOUDH</v>
          </cell>
          <cell r="G12" t="str">
            <v>Small</v>
          </cell>
          <cell r="H12">
            <v>8</v>
          </cell>
          <cell r="I12">
            <v>200</v>
          </cell>
        </row>
        <row r="13">
          <cell r="F13" t="str">
            <v>BALASORE</v>
          </cell>
          <cell r="G13" t="str">
            <v>Small</v>
          </cell>
          <cell r="H13">
            <v>4</v>
          </cell>
          <cell r="I13">
            <v>150</v>
          </cell>
        </row>
        <row r="14">
          <cell r="F14" t="str">
            <v>UMERKOT</v>
          </cell>
          <cell r="G14" t="str">
            <v>Small</v>
          </cell>
          <cell r="H14">
            <v>3</v>
          </cell>
          <cell r="I14">
            <v>265</v>
          </cell>
        </row>
        <row r="15">
          <cell r="F15" t="str">
            <v>BARIPADA</v>
          </cell>
          <cell r="G15" t="str">
            <v>Medium</v>
          </cell>
          <cell r="H15">
            <v>1</v>
          </cell>
          <cell r="I15">
            <v>205</v>
          </cell>
        </row>
        <row r="16">
          <cell r="F16" t="str">
            <v>BARIPADA</v>
          </cell>
          <cell r="G16" t="str">
            <v>Small</v>
          </cell>
          <cell r="H16">
            <v>6</v>
          </cell>
          <cell r="I16">
            <v>184</v>
          </cell>
        </row>
        <row r="17">
          <cell r="F17" t="str">
            <v>BALASORE</v>
          </cell>
          <cell r="G17" t="str">
            <v>Small</v>
          </cell>
          <cell r="H17">
            <v>1</v>
          </cell>
          <cell r="I17">
            <v>150</v>
          </cell>
        </row>
        <row r="18">
          <cell r="F18" t="str">
            <v>BARIPADA</v>
          </cell>
          <cell r="G18" t="str">
            <v>Small</v>
          </cell>
          <cell r="H18">
            <v>13</v>
          </cell>
          <cell r="I18">
            <v>184</v>
          </cell>
        </row>
        <row r="19">
          <cell r="F19" t="str">
            <v>BALASORE</v>
          </cell>
          <cell r="G19" t="str">
            <v>Small</v>
          </cell>
          <cell r="H19">
            <v>14</v>
          </cell>
          <cell r="I19">
            <v>150</v>
          </cell>
        </row>
        <row r="20">
          <cell r="F20" t="str">
            <v>BALASORE</v>
          </cell>
          <cell r="G20" t="str">
            <v>Small</v>
          </cell>
          <cell r="H20">
            <v>10</v>
          </cell>
          <cell r="I20">
            <v>150</v>
          </cell>
        </row>
        <row r="21">
          <cell r="F21" t="str">
            <v>BARIPADA</v>
          </cell>
          <cell r="G21" t="str">
            <v>Small</v>
          </cell>
          <cell r="H21">
            <v>1</v>
          </cell>
          <cell r="I21">
            <v>184</v>
          </cell>
        </row>
        <row r="22">
          <cell r="F22" t="str">
            <v>UMERKOT</v>
          </cell>
          <cell r="G22" t="str">
            <v>Small</v>
          </cell>
          <cell r="H22">
            <v>4</v>
          </cell>
          <cell r="I22">
            <v>265</v>
          </cell>
        </row>
        <row r="23">
          <cell r="F23" t="str">
            <v>BALASORE</v>
          </cell>
          <cell r="G23" t="str">
            <v>Small</v>
          </cell>
          <cell r="H23">
            <v>10</v>
          </cell>
          <cell r="I23">
            <v>150</v>
          </cell>
        </row>
        <row r="24">
          <cell r="F24" t="str">
            <v>JUNAGARH</v>
          </cell>
          <cell r="G24" t="str">
            <v>Big</v>
          </cell>
          <cell r="H24">
            <v>36</v>
          </cell>
          <cell r="I24">
            <v>322</v>
          </cell>
        </row>
        <row r="25">
          <cell r="F25" t="str">
            <v>KARANJIA</v>
          </cell>
          <cell r="G25" t="str">
            <v>Small</v>
          </cell>
          <cell r="H25">
            <v>4</v>
          </cell>
          <cell r="I25">
            <v>150</v>
          </cell>
        </row>
        <row r="26">
          <cell r="F26" t="str">
            <v>BARIPADA</v>
          </cell>
          <cell r="G26" t="str">
            <v>Small</v>
          </cell>
          <cell r="H26">
            <v>1</v>
          </cell>
          <cell r="I26">
            <v>184</v>
          </cell>
        </row>
        <row r="27">
          <cell r="F27" t="str">
            <v>BALASORE</v>
          </cell>
          <cell r="G27" t="str">
            <v>Small</v>
          </cell>
          <cell r="H27">
            <v>2</v>
          </cell>
          <cell r="I27">
            <v>150</v>
          </cell>
        </row>
        <row r="28">
          <cell r="F28" t="str">
            <v>BALASORE</v>
          </cell>
          <cell r="G28" t="str">
            <v>Small</v>
          </cell>
          <cell r="H28">
            <v>12</v>
          </cell>
          <cell r="I28">
            <v>150</v>
          </cell>
        </row>
        <row r="29">
          <cell r="F29" t="str">
            <v>KENDRAPARA</v>
          </cell>
          <cell r="G29" t="str">
            <v>Small</v>
          </cell>
          <cell r="H29">
            <v>9</v>
          </cell>
          <cell r="I29">
            <v>115</v>
          </cell>
        </row>
        <row r="30">
          <cell r="F30" t="str">
            <v>BOLANGIR</v>
          </cell>
          <cell r="G30" t="str">
            <v>Small</v>
          </cell>
          <cell r="H30">
            <v>22</v>
          </cell>
          <cell r="I30">
            <v>150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9"/>
  <sheetViews>
    <sheetView tabSelected="1" workbookViewId="0">
      <selection activeCell="M4" sqref="M4"/>
    </sheetView>
  </sheetViews>
  <sheetFormatPr defaultRowHeight="15"/>
  <cols>
    <col min="1" max="1" width="3" bestFit="1" customWidth="1"/>
    <col min="2" max="2" width="9.7109375" bestFit="1" customWidth="1"/>
    <col min="3" max="3" width="8.85546875" bestFit="1" customWidth="1"/>
    <col min="4" max="4" width="7.5703125" bestFit="1" customWidth="1"/>
    <col min="5" max="5" width="6.42578125" bestFit="1" customWidth="1"/>
    <col min="6" max="6" width="10.140625" bestFit="1" customWidth="1"/>
    <col min="7" max="7" width="8.42578125" bestFit="1" customWidth="1"/>
    <col min="8" max="8" width="5.42578125" bestFit="1" customWidth="1"/>
    <col min="9" max="9" width="6.5703125" bestFit="1" customWidth="1"/>
    <col min="10" max="10" width="8.5703125" bestFit="1" customWidth="1"/>
  </cols>
  <sheetData>
    <row r="1" spans="1:10" s="1" customFormat="1" ht="81" customHeight="1">
      <c r="A1" s="6"/>
      <c r="B1" s="7"/>
      <c r="C1" s="7"/>
      <c r="D1" s="7"/>
      <c r="E1" s="7"/>
      <c r="F1" s="8"/>
      <c r="G1" s="9" t="s">
        <v>65</v>
      </c>
      <c r="H1" s="9"/>
      <c r="I1" s="9"/>
      <c r="J1" s="9"/>
    </row>
    <row r="2" spans="1:10" s="1" customFormat="1" ht="81" customHeight="1">
      <c r="A2" s="6" t="s">
        <v>66</v>
      </c>
      <c r="B2" s="7"/>
      <c r="C2" s="7"/>
      <c r="D2" s="7"/>
      <c r="E2" s="7"/>
      <c r="F2" s="8"/>
      <c r="G2" s="9" t="s">
        <v>70</v>
      </c>
      <c r="H2" s="9"/>
      <c r="I2" s="9"/>
      <c r="J2" s="9"/>
    </row>
    <row r="3" spans="1:10" s="2" customFormat="1">
      <c r="A3" s="5" t="s">
        <v>55</v>
      </c>
      <c r="B3" s="5" t="s">
        <v>56</v>
      </c>
      <c r="C3" s="5" t="s">
        <v>57</v>
      </c>
      <c r="D3" s="5" t="s">
        <v>58</v>
      </c>
      <c r="E3" s="5" t="s">
        <v>59</v>
      </c>
      <c r="F3" s="5" t="s">
        <v>60</v>
      </c>
      <c r="G3" s="5" t="s">
        <v>61</v>
      </c>
      <c r="H3" s="5" t="s">
        <v>62</v>
      </c>
      <c r="I3" s="5" t="s">
        <v>63</v>
      </c>
      <c r="J3" s="5" t="s">
        <v>64</v>
      </c>
    </row>
    <row r="4" spans="1:10">
      <c r="A4" s="3">
        <v>1</v>
      </c>
      <c r="B4" s="3" t="s">
        <v>0</v>
      </c>
      <c r="C4" s="3" t="s">
        <v>38</v>
      </c>
      <c r="D4" s="3" t="s">
        <v>1</v>
      </c>
      <c r="E4" s="4" t="s">
        <v>37</v>
      </c>
      <c r="F4" s="3" t="s">
        <v>31</v>
      </c>
      <c r="G4" s="3" t="s">
        <v>2</v>
      </c>
      <c r="H4" s="3">
        <v>14</v>
      </c>
      <c r="I4" s="18">
        <f>VLOOKUP(F4,[1]Consignment!$F$4:$I$30,4,FALSE)</f>
        <v>150</v>
      </c>
      <c r="J4" s="18">
        <f>H4*I4</f>
        <v>2100</v>
      </c>
    </row>
    <row r="5" spans="1:10">
      <c r="A5" s="3">
        <v>2</v>
      </c>
      <c r="B5" s="3" t="s">
        <v>3</v>
      </c>
      <c r="C5" s="3" t="s">
        <v>39</v>
      </c>
      <c r="D5" s="3" t="s">
        <v>4</v>
      </c>
      <c r="E5" s="4" t="s">
        <v>37</v>
      </c>
      <c r="F5" s="3" t="s">
        <v>32</v>
      </c>
      <c r="G5" s="3" t="s">
        <v>5</v>
      </c>
      <c r="H5" s="3">
        <v>4</v>
      </c>
      <c r="I5" s="18">
        <v>230</v>
      </c>
      <c r="J5" s="18">
        <f t="shared" ref="J5:J25" si="0">H5*I5</f>
        <v>920</v>
      </c>
    </row>
    <row r="6" spans="1:10">
      <c r="A6" s="3">
        <v>3</v>
      </c>
      <c r="B6" s="3" t="s">
        <v>3</v>
      </c>
      <c r="C6" s="3" t="s">
        <v>39</v>
      </c>
      <c r="D6" s="3" t="s">
        <v>4</v>
      </c>
      <c r="E6" s="4" t="s">
        <v>37</v>
      </c>
      <c r="F6" s="3" t="s">
        <v>32</v>
      </c>
      <c r="G6" s="3" t="s">
        <v>2</v>
      </c>
      <c r="H6" s="3">
        <v>1</v>
      </c>
      <c r="I6" s="18">
        <v>150</v>
      </c>
      <c r="J6" s="18">
        <f t="shared" si="0"/>
        <v>150</v>
      </c>
    </row>
    <row r="7" spans="1:10">
      <c r="A7" s="3">
        <v>4</v>
      </c>
      <c r="B7" s="3" t="s">
        <v>3</v>
      </c>
      <c r="C7" s="3" t="s">
        <v>40</v>
      </c>
      <c r="D7" s="3" t="s">
        <v>6</v>
      </c>
      <c r="E7" s="4" t="s">
        <v>37</v>
      </c>
      <c r="F7" s="3" t="s">
        <v>33</v>
      </c>
      <c r="G7" s="3" t="s">
        <v>2</v>
      </c>
      <c r="H7" s="3">
        <v>10</v>
      </c>
      <c r="I7" s="18">
        <v>150</v>
      </c>
      <c r="J7" s="18">
        <f t="shared" si="0"/>
        <v>1500</v>
      </c>
    </row>
    <row r="8" spans="1:10">
      <c r="A8" s="3">
        <v>5</v>
      </c>
      <c r="B8" s="3" t="s">
        <v>7</v>
      </c>
      <c r="C8" s="3" t="s">
        <v>41</v>
      </c>
      <c r="D8" s="3" t="s">
        <v>8</v>
      </c>
      <c r="E8" s="4" t="s">
        <v>37</v>
      </c>
      <c r="F8" s="3" t="s">
        <v>31</v>
      </c>
      <c r="G8" s="3" t="s">
        <v>2</v>
      </c>
      <c r="H8" s="3">
        <v>16</v>
      </c>
      <c r="I8" s="18">
        <f>VLOOKUP(F8,[1]Consignment!$F$4:$I$30,4,FALSE)</f>
        <v>150</v>
      </c>
      <c r="J8" s="18">
        <f t="shared" si="0"/>
        <v>2400</v>
      </c>
    </row>
    <row r="9" spans="1:10">
      <c r="A9" s="3">
        <v>6</v>
      </c>
      <c r="B9" s="3" t="s">
        <v>7</v>
      </c>
      <c r="C9" s="3" t="s">
        <v>42</v>
      </c>
      <c r="D9" s="3" t="s">
        <v>9</v>
      </c>
      <c r="E9" s="4" t="s">
        <v>37</v>
      </c>
      <c r="F9" s="3" t="s">
        <v>34</v>
      </c>
      <c r="G9" s="3" t="s">
        <v>2</v>
      </c>
      <c r="H9" s="3">
        <v>9</v>
      </c>
      <c r="I9" s="18">
        <f>VLOOKUP(F9,[1]Consignment!$F$4:$I$30,4,FALSE)</f>
        <v>184</v>
      </c>
      <c r="J9" s="18">
        <f t="shared" si="0"/>
        <v>1656</v>
      </c>
    </row>
    <row r="10" spans="1:10">
      <c r="A10" s="3">
        <v>7</v>
      </c>
      <c r="B10" s="3" t="s">
        <v>10</v>
      </c>
      <c r="C10" s="3" t="s">
        <v>43</v>
      </c>
      <c r="D10" s="3" t="s">
        <v>11</v>
      </c>
      <c r="E10" s="4" t="s">
        <v>37</v>
      </c>
      <c r="F10" s="3" t="s">
        <v>34</v>
      </c>
      <c r="G10" s="3" t="s">
        <v>2</v>
      </c>
      <c r="H10" s="3">
        <v>2</v>
      </c>
      <c r="I10" s="18">
        <f>VLOOKUP(F10,[1]Consignment!$F$4:$I$30,4,FALSE)</f>
        <v>184</v>
      </c>
      <c r="J10" s="18">
        <f t="shared" si="0"/>
        <v>368</v>
      </c>
    </row>
    <row r="11" spans="1:10">
      <c r="A11" s="3">
        <v>8</v>
      </c>
      <c r="B11" s="3" t="s">
        <v>10</v>
      </c>
      <c r="C11" s="3" t="s">
        <v>44</v>
      </c>
      <c r="D11" s="3" t="s">
        <v>12</v>
      </c>
      <c r="E11" s="4" t="s">
        <v>37</v>
      </c>
      <c r="F11" s="3" t="s">
        <v>31</v>
      </c>
      <c r="G11" s="3" t="s">
        <v>2</v>
      </c>
      <c r="H11" s="3">
        <v>12</v>
      </c>
      <c r="I11" s="18">
        <f>VLOOKUP(F11,[1]Consignment!$F$4:$I$30,4,FALSE)</f>
        <v>150</v>
      </c>
      <c r="J11" s="18">
        <f t="shared" si="0"/>
        <v>1800</v>
      </c>
    </row>
    <row r="12" spans="1:10">
      <c r="A12" s="3">
        <v>9</v>
      </c>
      <c r="B12" s="3" t="s">
        <v>13</v>
      </c>
      <c r="C12" s="3" t="s">
        <v>45</v>
      </c>
      <c r="D12" s="3" t="s">
        <v>14</v>
      </c>
      <c r="E12" s="4" t="s">
        <v>37</v>
      </c>
      <c r="F12" s="3" t="s">
        <v>31</v>
      </c>
      <c r="G12" s="3" t="s">
        <v>2</v>
      </c>
      <c r="H12" s="3">
        <v>13</v>
      </c>
      <c r="I12" s="18">
        <f>VLOOKUP(F12,[1]Consignment!$F$4:$I$30,4,FALSE)</f>
        <v>150</v>
      </c>
      <c r="J12" s="18">
        <f t="shared" si="0"/>
        <v>1950</v>
      </c>
    </row>
    <row r="13" spans="1:10">
      <c r="A13" s="3">
        <v>10</v>
      </c>
      <c r="B13" s="3" t="s">
        <v>13</v>
      </c>
      <c r="C13" s="3" t="s">
        <v>48</v>
      </c>
      <c r="D13" s="3" t="s">
        <v>18</v>
      </c>
      <c r="E13" s="4" t="s">
        <v>37</v>
      </c>
      <c r="F13" s="3" t="s">
        <v>32</v>
      </c>
      <c r="G13" s="3" t="s">
        <v>5</v>
      </c>
      <c r="H13" s="3">
        <v>4</v>
      </c>
      <c r="I13" s="18">
        <v>230</v>
      </c>
      <c r="J13" s="18">
        <f t="shared" si="0"/>
        <v>920</v>
      </c>
    </row>
    <row r="14" spans="1:10">
      <c r="A14" s="3">
        <v>11</v>
      </c>
      <c r="B14" s="3" t="s">
        <v>13</v>
      </c>
      <c r="C14" s="3" t="s">
        <v>48</v>
      </c>
      <c r="D14" s="3" t="s">
        <v>18</v>
      </c>
      <c r="E14" s="4" t="s">
        <v>37</v>
      </c>
      <c r="F14" s="3" t="s">
        <v>32</v>
      </c>
      <c r="G14" s="3" t="s">
        <v>2</v>
      </c>
      <c r="H14" s="3">
        <v>5</v>
      </c>
      <c r="I14" s="18">
        <v>150</v>
      </c>
      <c r="J14" s="18">
        <f t="shared" si="0"/>
        <v>750</v>
      </c>
    </row>
    <row r="15" spans="1:10">
      <c r="A15" s="3">
        <v>12</v>
      </c>
      <c r="B15" s="3" t="s">
        <v>15</v>
      </c>
      <c r="C15" s="3" t="s">
        <v>46</v>
      </c>
      <c r="D15" s="3" t="s">
        <v>16</v>
      </c>
      <c r="E15" s="4" t="s">
        <v>37</v>
      </c>
      <c r="F15" s="3" t="s">
        <v>35</v>
      </c>
      <c r="G15" s="3" t="s">
        <v>5</v>
      </c>
      <c r="H15" s="3">
        <v>4</v>
      </c>
      <c r="I15" s="18">
        <v>300</v>
      </c>
      <c r="J15" s="18">
        <f t="shared" si="0"/>
        <v>1200</v>
      </c>
    </row>
    <row r="16" spans="1:10">
      <c r="A16" s="3">
        <v>13</v>
      </c>
      <c r="B16" s="3" t="s">
        <v>15</v>
      </c>
      <c r="C16" s="3" t="s">
        <v>46</v>
      </c>
      <c r="D16" s="3" t="s">
        <v>16</v>
      </c>
      <c r="E16" s="4" t="s">
        <v>37</v>
      </c>
      <c r="F16" s="3" t="s">
        <v>35</v>
      </c>
      <c r="G16" s="3" t="s">
        <v>2</v>
      </c>
      <c r="H16" s="3">
        <v>2</v>
      </c>
      <c r="I16" s="18">
        <v>200</v>
      </c>
      <c r="J16" s="18">
        <f t="shared" si="0"/>
        <v>400</v>
      </c>
    </row>
    <row r="17" spans="1:14">
      <c r="A17" s="3">
        <v>14</v>
      </c>
      <c r="B17" s="3" t="s">
        <v>15</v>
      </c>
      <c r="C17" s="3" t="s">
        <v>47</v>
      </c>
      <c r="D17" s="3" t="s">
        <v>17</v>
      </c>
      <c r="E17" s="4" t="s">
        <v>37</v>
      </c>
      <c r="F17" s="3" t="s">
        <v>31</v>
      </c>
      <c r="G17" s="3" t="s">
        <v>2</v>
      </c>
      <c r="H17" s="3">
        <v>2</v>
      </c>
      <c r="I17" s="18">
        <f>VLOOKUP(F17,[1]Consignment!$F$4:$I$30,4,FALSE)</f>
        <v>150</v>
      </c>
      <c r="J17" s="18">
        <f t="shared" si="0"/>
        <v>300</v>
      </c>
    </row>
    <row r="18" spans="1:14">
      <c r="A18" s="3">
        <v>15</v>
      </c>
      <c r="B18" s="3" t="s">
        <v>15</v>
      </c>
      <c r="C18" s="3" t="s">
        <v>49</v>
      </c>
      <c r="D18" s="3" t="s">
        <v>19</v>
      </c>
      <c r="E18" s="4" t="s">
        <v>37</v>
      </c>
      <c r="F18" s="3" t="s">
        <v>35</v>
      </c>
      <c r="G18" s="3" t="s">
        <v>5</v>
      </c>
      <c r="H18" s="3">
        <v>1</v>
      </c>
      <c r="I18" s="18">
        <v>300</v>
      </c>
      <c r="J18" s="18">
        <f t="shared" si="0"/>
        <v>300</v>
      </c>
    </row>
    <row r="19" spans="1:14">
      <c r="A19" s="3">
        <v>16</v>
      </c>
      <c r="B19" s="3" t="s">
        <v>15</v>
      </c>
      <c r="C19" s="3" t="s">
        <v>49</v>
      </c>
      <c r="D19" s="3" t="s">
        <v>19</v>
      </c>
      <c r="E19" s="4" t="s">
        <v>37</v>
      </c>
      <c r="F19" s="3" t="s">
        <v>35</v>
      </c>
      <c r="G19" s="3" t="s">
        <v>2</v>
      </c>
      <c r="H19" s="3">
        <v>4</v>
      </c>
      <c r="I19" s="18">
        <v>200</v>
      </c>
      <c r="J19" s="18">
        <f t="shared" si="0"/>
        <v>800</v>
      </c>
    </row>
    <row r="20" spans="1:14">
      <c r="A20" s="3">
        <v>17</v>
      </c>
      <c r="B20" s="3" t="s">
        <v>20</v>
      </c>
      <c r="C20" s="3" t="s">
        <v>50</v>
      </c>
      <c r="D20" s="3" t="s">
        <v>21</v>
      </c>
      <c r="E20" s="4" t="s">
        <v>37</v>
      </c>
      <c r="F20" s="3" t="s">
        <v>34</v>
      </c>
      <c r="G20" s="3" t="s">
        <v>2</v>
      </c>
      <c r="H20" s="3">
        <v>2</v>
      </c>
      <c r="I20" s="18">
        <f>VLOOKUP(F20,[1]Consignment!$F$4:$I$30,4,FALSE)</f>
        <v>184</v>
      </c>
      <c r="J20" s="18">
        <f t="shared" si="0"/>
        <v>368</v>
      </c>
    </row>
    <row r="21" spans="1:14">
      <c r="A21" s="3">
        <v>18</v>
      </c>
      <c r="B21" s="3" t="s">
        <v>22</v>
      </c>
      <c r="C21" s="3" t="s">
        <v>51</v>
      </c>
      <c r="D21" s="3" t="s">
        <v>23</v>
      </c>
      <c r="E21" s="4" t="s">
        <v>37</v>
      </c>
      <c r="F21" s="3" t="s">
        <v>36</v>
      </c>
      <c r="G21" s="3" t="s">
        <v>2</v>
      </c>
      <c r="H21" s="3">
        <v>34</v>
      </c>
      <c r="I21" s="18">
        <v>115</v>
      </c>
      <c r="J21" s="18">
        <f t="shared" si="0"/>
        <v>3910</v>
      </c>
    </row>
    <row r="22" spans="1:14">
      <c r="A22" s="3">
        <v>19</v>
      </c>
      <c r="B22" s="3" t="s">
        <v>24</v>
      </c>
      <c r="C22" s="3" t="s">
        <v>52</v>
      </c>
      <c r="D22" s="3" t="s">
        <v>25</v>
      </c>
      <c r="E22" s="4" t="s">
        <v>37</v>
      </c>
      <c r="F22" s="3" t="s">
        <v>31</v>
      </c>
      <c r="G22" s="3" t="s">
        <v>2</v>
      </c>
      <c r="H22" s="3">
        <v>8</v>
      </c>
      <c r="I22" s="18">
        <f>VLOOKUP(F22,[1]Consignment!$F$4:$I$30,4,FALSE)</f>
        <v>150</v>
      </c>
      <c r="J22" s="18">
        <f t="shared" si="0"/>
        <v>1200</v>
      </c>
    </row>
    <row r="23" spans="1:14">
      <c r="A23" s="3">
        <v>20</v>
      </c>
      <c r="B23" s="3" t="s">
        <v>26</v>
      </c>
      <c r="C23" s="3" t="s">
        <v>53</v>
      </c>
      <c r="D23" s="3" t="s">
        <v>27</v>
      </c>
      <c r="E23" s="4" t="s">
        <v>37</v>
      </c>
      <c r="F23" s="3" t="s">
        <v>33</v>
      </c>
      <c r="G23" s="3" t="s">
        <v>28</v>
      </c>
      <c r="H23" s="3">
        <v>4</v>
      </c>
      <c r="I23" s="18">
        <v>180</v>
      </c>
      <c r="J23" s="18">
        <f t="shared" si="0"/>
        <v>720</v>
      </c>
    </row>
    <row r="24" spans="1:14">
      <c r="A24" s="3">
        <v>21</v>
      </c>
      <c r="B24" s="3" t="s">
        <v>26</v>
      </c>
      <c r="C24" s="3" t="s">
        <v>53</v>
      </c>
      <c r="D24" s="3" t="s">
        <v>27</v>
      </c>
      <c r="E24" s="4" t="s">
        <v>37</v>
      </c>
      <c r="F24" s="3" t="s">
        <v>33</v>
      </c>
      <c r="G24" s="3" t="s">
        <v>2</v>
      </c>
      <c r="H24" s="3">
        <v>6</v>
      </c>
      <c r="I24" s="18">
        <v>150</v>
      </c>
      <c r="J24" s="18">
        <f t="shared" si="0"/>
        <v>900</v>
      </c>
    </row>
    <row r="25" spans="1:14">
      <c r="A25" s="3">
        <v>22</v>
      </c>
      <c r="B25" s="3" t="s">
        <v>29</v>
      </c>
      <c r="C25" s="3" t="s">
        <v>54</v>
      </c>
      <c r="D25" s="3" t="s">
        <v>30</v>
      </c>
      <c r="E25" s="4" t="s">
        <v>37</v>
      </c>
      <c r="F25" s="3" t="s">
        <v>34</v>
      </c>
      <c r="G25" s="3" t="s">
        <v>2</v>
      </c>
      <c r="H25" s="3">
        <v>4</v>
      </c>
      <c r="I25" s="18">
        <f>VLOOKUP(F25,[1]Consignment!$F$4:$I$30,4,FALSE)</f>
        <v>184</v>
      </c>
      <c r="J25" s="18">
        <f t="shared" si="0"/>
        <v>736</v>
      </c>
    </row>
    <row r="26" spans="1:14" s="12" customFormat="1" ht="15" customHeight="1">
      <c r="A26" s="10" t="s">
        <v>68</v>
      </c>
      <c r="B26" s="10"/>
      <c r="C26" s="10"/>
      <c r="D26" s="10"/>
      <c r="E26" s="10"/>
      <c r="F26" s="10"/>
      <c r="G26" s="10"/>
      <c r="H26" s="10"/>
      <c r="I26" s="10"/>
      <c r="J26" s="11">
        <f>SUM(J4:J25)</f>
        <v>25348</v>
      </c>
      <c r="N26" s="13"/>
    </row>
    <row r="27" spans="1:14" s="12" customFormat="1" ht="30" customHeight="1">
      <c r="A27" s="14" t="s">
        <v>69</v>
      </c>
      <c r="B27" s="15"/>
      <c r="C27" s="15"/>
      <c r="D27" s="15"/>
      <c r="E27" s="15"/>
      <c r="F27" s="15"/>
      <c r="G27" s="15"/>
      <c r="H27" s="15"/>
      <c r="I27" s="15"/>
      <c r="J27" s="16"/>
    </row>
    <row r="28" spans="1:14" s="12" customFormat="1" ht="30" customHeight="1">
      <c r="A28" s="14" t="s">
        <v>67</v>
      </c>
      <c r="B28" s="15"/>
      <c r="C28" s="15"/>
      <c r="D28" s="15"/>
      <c r="E28" s="15"/>
      <c r="F28" s="15"/>
      <c r="G28" s="15"/>
      <c r="H28" s="15"/>
      <c r="I28" s="15"/>
      <c r="J28" s="16"/>
    </row>
    <row r="29" spans="1:14">
      <c r="H29" s="17">
        <f>SUM(H4:H25)</f>
        <v>161</v>
      </c>
    </row>
  </sheetData>
  <sortState ref="B2:H23">
    <sortCondition ref="B2"/>
  </sortState>
  <mergeCells count="7">
    <mergeCell ref="A26:I26"/>
    <mergeCell ref="A27:J27"/>
    <mergeCell ref="A28:J28"/>
    <mergeCell ref="A1:F1"/>
    <mergeCell ref="G1:J1"/>
    <mergeCell ref="A2:F2"/>
    <mergeCell ref="G2:J2"/>
  </mergeCells>
  <conditionalFormatting sqref="C26:C27">
    <cfRule type="duplicateValues" dxfId="1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2026-07-09T07:01:10Z</dcterms:created>
  <dcterms:modified xsi:type="dcterms:W3CDTF">2026-07-09T07:01:16Z</dcterms:modified>
</cp:coreProperties>
</file>