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K4"/>
  <c r="I5"/>
  <c r="I6"/>
  <c r="H5"/>
  <c r="K5" s="1"/>
  <c r="K7" s="1"/>
  <c r="H6"/>
  <c r="K6" s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<sst xmlns="http://schemas.openxmlformats.org/spreadsheetml/2006/main" count="32" uniqueCount="29">
  <si>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</si>
  <si>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06/3/2025</t>
  </si>
  <si>
    <t>337</t>
  </si>
  <si>
    <t>20/3/2025</t>
  </si>
  <si>
    <t>315</t>
  </si>
  <si>
    <t>22/3/2025</t>
  </si>
  <si>
    <t>319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</si>
  <si>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</si>
  <si>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</si>
  <si>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</si>
  <si>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</si>
  <si>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</si>
  <si>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</si>
  <si>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</si>
  <si>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</si>
  <si>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</si>
  <si>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</si>
  <si>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</si>
  <si>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DO/23283</t>
  </si>
  <si>
    <t>JA/28153</t>
  </si>
  <si>
    <t>DO/24223</t>
  </si>
  <si>
    <t>ANANDAPUR</t>
  </si>
  <si>
    <t>KENDRAPARA</t>
  </si>
  <si>
    <t>CTC</t>
  </si>
  <si>
    <t>TO</t>
  </si>
  <si>
    <t>Kindly, verify &amp; confirm within 7 days, else GST will be filed by 20th APR, 2025. 
GST to be paid by Consignor under Reverse Charge Mechanism(RCM) as per GST.</t>
  </si>
  <si>
    <t>(RUPEES ONE THOUSAND SIXTY FIVE ONLY)</t>
  </si>
  <si>
    <t xml:space="preserve">M S ENTERPRISES CDA
Address:HINDOL KOTHI PLOT NO.548  TULASIPUR CUTTACK                 753008,7978207687
GST No:21ACAPJ4894M1ZF
</t>
  </si>
  <si>
    <t xml:space="preserve">Bill Date:31/03/2025
Bill NO : 39087
Total Amount:1065.00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</si>
</sst>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7</xdr:col>
      <xdr:colOff>409574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0"/>
          <a:ext cx="4076699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S20" sqref="S2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3.28515625" style="1" bestFit="1" customWidth="1"/>
    <col min="6" max="6" width="8" style="1" customWidth="1"/>
    <col min="7" max="7" width="6.140625" style="1" customWidth="1"/>
    <col min="8" max="8" width="7.7109375" style="2" customWidth="1"/>
    <col min="9" max="9" width="6.5703125" style="2" bestFit="1" customWidth="1"/>
    <col min="10" max="10" width="8.2851562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23"/>
      <c r="B1" s="24"/>
      <c r="C1" s="24"/>
      <c r="D1" s="24"/>
      <c r="E1" s="24"/>
      <c r="F1" s="24"/>
      <c r="G1" s="24"/>
      <c r="H1" s="25"/>
      <c r="I1" s="19" t="s">
        <v>0</v>
      </c>
      <c r="J1" s="20"/>
      <c r="K1" s="20"/>
    </row>
    <row r="2" spans="1:11" ht="86.25" customHeight="1">
      <c r="A2" s="26" t="s">
        <v>27</v>
      </c>
      <c r="B2" s="27"/>
      <c r="C2" s="27"/>
      <c r="D2" s="27"/>
      <c r="E2" s="27"/>
      <c r="F2" s="27"/>
      <c r="G2" s="27"/>
      <c r="H2" s="28"/>
      <c r="I2" s="21" t="s">
        <v>28</v>
      </c>
      <c r="J2" s="22"/>
      <c r="K2" s="22"/>
    </row>
    <row r="3" spans="1:11" s="3" customFormat="1">
      <c r="A3" s="9" t="s">
        <v>8</v>
      </c>
      <c r="B3" s="9" t="s">
        <v>9</v>
      </c>
      <c r="C3" s="9" t="s">
        <v>10</v>
      </c>
      <c r="D3" s="9" t="s">
        <v>11</v>
      </c>
      <c r="E3" s="9" t="s">
        <v>24</v>
      </c>
      <c r="F3" s="9" t="s">
        <v>12</v>
      </c>
      <c r="G3" s="9" t="s">
        <v>13</v>
      </c>
      <c r="H3" s="10" t="s">
        <v>14</v>
      </c>
      <c r="I3" s="10" t="s">
        <v>15</v>
      </c>
      <c r="J3" s="10" t="s">
        <v>16</v>
      </c>
      <c r="K3" s="10" t="s">
        <v>17</v>
      </c>
    </row>
    <row r="4" spans="1:11">
      <c r="A4" s="4">
        <v>1</v>
      </c>
      <c r="B4" s="4" t="s">
        <v>1</v>
      </c>
      <c r="C4" s="4" t="s">
        <v>18</v>
      </c>
      <c r="D4" s="11" t="s">
        <v>23</v>
      </c>
      <c r="E4" s="7" t="s">
        <v>21</v>
      </c>
      <c r="F4" s="4" t="s">
        <v>2</v>
      </c>
      <c r="G4" s="4">
        <v>17</v>
      </c>
      <c r="H4" s="5">
        <v>45</v>
      </c>
      <c r="I4" s="5">
        <v>0</v>
      </c>
      <c r="J4" s="5">
        <v>20</v>
      </c>
      <c r="K4" s="5">
        <f>G4*H4+I4+J4</f>
        <v>785</v>
      </c>
    </row>
    <row r="5" spans="1:11">
      <c r="A5" s="4">
        <v>2</v>
      </c>
      <c r="B5" s="4" t="s">
        <v>3</v>
      </c>
      <c r="C5" s="4" t="s">
        <v>19</v>
      </c>
      <c r="D5" s="11" t="s">
        <v>23</v>
      </c>
      <c r="E5" s="7" t="s">
        <v>22</v>
      </c>
      <c r="F5" s="4" t="s">
        <v>4</v>
      </c>
      <c r="G5" s="4">
        <v>5</v>
      </c>
      <c r="H5" s="8">
        <f>VLOOKUP(E5,[1]MEGHA!$C$5:$D$162,2,FALSE)</f>
        <v>30</v>
      </c>
      <c r="I5" s="8">
        <f>VLOOKUP(E5,[1]MEGHA!$C$5:$E$162,3,FALSE)</f>
        <v>0</v>
      </c>
      <c r="J5" s="5">
        <v>20</v>
      </c>
      <c r="K5" s="8">
        <f t="shared" ref="K5:K6" si="0">G5*H5+I5+J5</f>
        <v>170</v>
      </c>
    </row>
    <row r="6" spans="1:11">
      <c r="A6" s="4">
        <v>3</v>
      </c>
      <c r="B6" s="4" t="s">
        <v>5</v>
      </c>
      <c r="C6" s="4" t="s">
        <v>20</v>
      </c>
      <c r="D6" s="11" t="s">
        <v>23</v>
      </c>
      <c r="E6" s="7" t="s">
        <v>22</v>
      </c>
      <c r="F6" s="4" t="s">
        <v>6</v>
      </c>
      <c r="G6" s="4">
        <v>3</v>
      </c>
      <c r="H6" s="8">
        <f>VLOOKUP(E6,[1]MEGHA!$C$5:$D$162,2,FALSE)</f>
        <v>30</v>
      </c>
      <c r="I6" s="8">
        <f>VLOOKUP(E6,[1]MEGHA!$C$5:$E$162,3,FALSE)</f>
        <v>0</v>
      </c>
      <c r="J6" s="5">
        <v>20</v>
      </c>
      <c r="K6" s="8">
        <f t="shared" si="0"/>
        <v>110</v>
      </c>
    </row>
    <row r="7" spans="1:11" s="3" customFormat="1">
      <c r="A7" s="13" t="s">
        <v>26</v>
      </c>
      <c r="B7" s="14"/>
      <c r="C7" s="14"/>
      <c r="D7" s="14"/>
      <c r="E7" s="14"/>
      <c r="F7" s="14"/>
      <c r="G7" s="14"/>
      <c r="H7" s="15"/>
      <c r="I7" s="15"/>
      <c r="J7" s="16"/>
      <c r="K7" s="6">
        <f>ROUND(SUM(K4:K6),0)</f>
        <v>1065</v>
      </c>
    </row>
    <row r="8" spans="1:11" s="3" customFormat="1" ht="30" customHeight="1">
      <c r="A8" s="17" t="s">
        <v>25</v>
      </c>
      <c r="B8" s="17"/>
      <c r="C8" s="17"/>
      <c r="D8" s="17"/>
      <c r="E8" s="17"/>
      <c r="F8" s="17"/>
      <c r="G8" s="17"/>
      <c r="H8" s="18"/>
      <c r="I8" s="18"/>
      <c r="J8" s="18"/>
      <c r="K8" s="18"/>
    </row>
    <row r="9" spans="1:11" s="3" customFormat="1" ht="30" customHeight="1">
      <c r="A9" s="17" t="s">
        <v>7</v>
      </c>
      <c r="B9" s="17"/>
      <c r="C9" s="17"/>
      <c r="D9" s="17"/>
      <c r="E9" s="17"/>
      <c r="F9" s="17"/>
      <c r="G9" s="17"/>
      <c r="H9" s="18"/>
      <c r="I9" s="18"/>
      <c r="J9" s="18"/>
      <c r="K9" s="18"/>
    </row>
    <row r="10" spans="1:11">
      <c r="G10" s="12">
        <f>SUM(G4:G6)</f>
        <v>25</v>
      </c>
    </row>
  </sheetData>
  <sortState ref="B4:K6">
    <sortCondition ref="B4:B6"/>
  </sortState>
  <mergeCells count="7">
    <mergeCell ref="A7:J7"/>
    <mergeCell ref="A8:K8"/>
    <mergeCell ref="A9:K9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38" right="0.2899999999999999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2025-04-15T14:12:51Z</cp:lastPrinted>
  <dcterms:created xsi:type="dcterms:W3CDTF">2025-04-07T06:52:19Z</dcterms:created>
  <dcterms:modified xsi:type="dcterms:W3CDTF">2025-04-15T14:13:16Z</dcterms:modified>
</cp:coreProperties>
</file>