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20" i="1"/>
  <c r="J5"/>
  <c r="J6"/>
  <c r="J7"/>
  <c r="J8"/>
  <c r="J9"/>
  <c r="J10"/>
  <c r="J11"/>
  <c r="J12"/>
  <c r="J13"/>
  <c r="J14"/>
  <c r="J15"/>
  <c r="J16"/>
  <c r="J17"/>
  <c r="J18"/>
  <c r="J19"/>
  <c r="J4"/>
  <c r="H5"/>
  <c r="H6"/>
  <c r="H7"/>
  <c r="H8"/>
  <c r="H9"/>
  <c r="H10"/>
  <c r="H11"/>
  <c r="H12"/>
  <c r="H13"/>
  <c r="H14"/>
  <c r="H15"/>
  <c r="H16"/>
  <c r="H17"/>
  <c r="H18"/>
  <c r="H4"/>
</calcChain>
</file>

<file path=xl/sharedStrings.xml><?xml version="1.0" encoding="utf-8"?>
<sst xmlns="http://schemas.openxmlformats.org/spreadsheetml/2006/main" count="96" uniqueCount="65">
  <si>
    <t>INVOICE
ATC LOGISTICS,,8984191006
GST No:21CHVPB1842D2ZQ</t>
  </si>
  <si>
    <t>07/8/2024</t>
  </si>
  <si>
    <t>88430</t>
  </si>
  <si>
    <t>16/8/2024</t>
  </si>
  <si>
    <t>88643</t>
  </si>
  <si>
    <t>03/8/2024</t>
  </si>
  <si>
    <t>88329</t>
  </si>
  <si>
    <t>28/8/2024</t>
  </si>
  <si>
    <t>88868</t>
  </si>
  <si>
    <t>21/8/2024</t>
  </si>
  <si>
    <t>88761</t>
  </si>
  <si>
    <t>88928/88929</t>
  </si>
  <si>
    <t>88347</t>
  </si>
  <si>
    <t>24/8/2024</t>
  </si>
  <si>
    <t>88845/88846</t>
  </si>
  <si>
    <t>05/8/2024</t>
  </si>
  <si>
    <t>88400</t>
  </si>
  <si>
    <t>88442/88443</t>
  </si>
  <si>
    <t>88381</t>
  </si>
  <si>
    <t>88324</t>
  </si>
  <si>
    <t>30/8/2024</t>
  </si>
  <si>
    <t>89009/10</t>
  </si>
  <si>
    <t>31/8/2024</t>
  </si>
  <si>
    <t>88980</t>
  </si>
  <si>
    <t>88970</t>
  </si>
  <si>
    <t>17/8/2024</t>
  </si>
  <si>
    <t>88685/86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</si>
  <si>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</si>
  <si>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</si>
  <si>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PG/CH/03059</t>
  </si>
  <si>
    <t>PG/CH/03226</t>
  </si>
  <si>
    <t>PG/CH/02996</t>
  </si>
  <si>
    <t>PG/CH/03497</t>
  </si>
  <si>
    <t>PG/CH/03350</t>
  </si>
  <si>
    <t>PG/CH/03516</t>
  </si>
  <si>
    <t>PG/CH/02997</t>
  </si>
  <si>
    <t>PG/CH/03431</t>
  </si>
  <si>
    <t>PG/CH/03025</t>
  </si>
  <si>
    <t>PG/CH/03026</t>
  </si>
  <si>
    <t>PG/CH/02999</t>
  </si>
  <si>
    <t>PG/CH/02998</t>
  </si>
  <si>
    <t>PG/CH/03549</t>
  </si>
  <si>
    <t>PG/CH/03566</t>
  </si>
  <si>
    <t>PG/CH/03565</t>
  </si>
  <si>
    <t>PG/CH/03261</t>
  </si>
  <si>
    <t>JEYPORE</t>
  </si>
  <si>
    <t>MALKANGIRI</t>
  </si>
  <si>
    <t>JHARSUGUDA</t>
  </si>
  <si>
    <t>BERHAMPUR</t>
  </si>
  <si>
    <t>CHHATRAPUR</t>
  </si>
  <si>
    <t>HINJILIKATU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</si>
  <si>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</si>
  <si>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</si>
  <si>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</si>
  <si>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</si>
  <si>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</si>
  <si>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</si>
  <si>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</si>
  <si>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</si>
  <si>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</si>
  <si>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</si>
  <si>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</si>
  <si>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RAPTAKOS BRETT AND COMPANY LTD
Address:RAPTAKOS BRETT AND CO LTD 2678,  BHANPUR, GOPALPUR
753011, ODISHA,9438723906
GST No:21AAACR1772R1Z5
</t>
  </si>
  <si>
    <t>(RUPEES THIRTEEN THOUSAND FOUR HUNDRED FOURTY EIGHT ONLY)</t>
  </si>
  <si>
    <t xml:space="preserve">Bill Date:08/31/2024
Bill #:Inv-2400/24-25
Total Amount:13448.00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</si>
</sst>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6</xdr:col>
      <xdr:colOff>142875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8100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M8" sqref="M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140625" style="1" bestFit="1" customWidth="1"/>
    <col min="6" max="6" width="11.85546875" style="1" bestFit="1" customWidth="1"/>
    <col min="7" max="7" width="5.42578125" style="1" bestFit="1" customWidth="1"/>
    <col min="8" max="8" width="6.42578125" style="2" customWidth="1"/>
    <col min="9" max="9" width="7.140625" style="2" customWidth="1"/>
    <col min="10" max="10" width="11.140625" style="2" customWidth="1"/>
    <col min="11" max="11" width="9.140625" style="1" customWidth="1"/>
    <col min="12" max="16384" width="9.140625" style="1"/>
  </cols>
  <sheetData>
    <row r="1" spans="1:10" ht="90" customHeight="1">
      <c r="A1" s="13"/>
      <c r="B1" s="14"/>
      <c r="C1" s="14"/>
      <c r="D1" s="14"/>
      <c r="E1" s="14"/>
      <c r="F1" s="14"/>
      <c r="G1" s="15"/>
      <c r="H1" s="16" t="s">
        <v>0</v>
      </c>
      <c r="I1" s="16"/>
      <c r="J1" s="16"/>
    </row>
    <row r="2" spans="1:10" ht="75" customHeight="1">
      <c r="A2" s="13" t="s">
        <v>62</v>
      </c>
      <c r="B2" s="14"/>
      <c r="C2" s="14"/>
      <c r="D2" s="14"/>
      <c r="E2" s="14"/>
      <c r="F2" s="14"/>
      <c r="G2" s="15"/>
      <c r="H2" s="16" t="s">
        <v>64</v>
      </c>
      <c r="I2" s="16"/>
      <c r="J2" s="16"/>
    </row>
    <row r="3" spans="1:10" s="12" customFormat="1">
      <c r="A3" s="5" t="s">
        <v>52</v>
      </c>
      <c r="B3" s="5" t="s">
        <v>53</v>
      </c>
      <c r="C3" s="5" t="s">
        <v>54</v>
      </c>
      <c r="D3" s="5" t="s">
        <v>55</v>
      </c>
      <c r="E3" s="5" t="s">
        <v>56</v>
      </c>
      <c r="F3" s="5" t="s">
        <v>57</v>
      </c>
      <c r="G3" s="5" t="s">
        <v>58</v>
      </c>
      <c r="H3" s="11" t="s">
        <v>59</v>
      </c>
      <c r="I3" s="11" t="s">
        <v>60</v>
      </c>
      <c r="J3" s="11" t="s">
        <v>61</v>
      </c>
    </row>
    <row r="4" spans="1:10">
      <c r="A4" s="4">
        <v>1</v>
      </c>
      <c r="B4" s="4" t="s">
        <v>5</v>
      </c>
      <c r="C4" s="4" t="s">
        <v>31</v>
      </c>
      <c r="D4" s="10" t="s">
        <v>51</v>
      </c>
      <c r="E4" s="4" t="s">
        <v>45</v>
      </c>
      <c r="F4" s="4" t="s">
        <v>6</v>
      </c>
      <c r="G4" s="4">
        <v>1</v>
      </c>
      <c r="H4" s="7">
        <f>VLOOKUP(E4,'[1] RAPTAKOS BRETT &amp; CO LTD'!$C$6:$F$31,4,FALSE)</f>
        <v>38.479999999999997</v>
      </c>
      <c r="I4" s="7">
        <v>20</v>
      </c>
      <c r="J4" s="7">
        <f>G4*H4+I4</f>
        <v>58.48</v>
      </c>
    </row>
    <row r="5" spans="1:10">
      <c r="A5" s="4">
        <v>2</v>
      </c>
      <c r="B5" s="4" t="s">
        <v>5</v>
      </c>
      <c r="C5" s="4" t="s">
        <v>35</v>
      </c>
      <c r="D5" s="10" t="s">
        <v>51</v>
      </c>
      <c r="E5" s="4" t="s">
        <v>47</v>
      </c>
      <c r="F5" s="4" t="s">
        <v>12</v>
      </c>
      <c r="G5" s="4">
        <v>9</v>
      </c>
      <c r="H5" s="7">
        <f>VLOOKUP(E5,'[1] RAPTAKOS BRETT &amp; CO LTD'!$C$6:$F$31,4,FALSE)</f>
        <v>52.96</v>
      </c>
      <c r="I5" s="7">
        <v>20</v>
      </c>
      <c r="J5" s="7">
        <f t="shared" ref="J5:J19" si="0">G5*H5+I5</f>
        <v>496.64</v>
      </c>
    </row>
    <row r="6" spans="1:10">
      <c r="A6" s="4">
        <v>3</v>
      </c>
      <c r="B6" s="4" t="s">
        <v>5</v>
      </c>
      <c r="C6" s="4" t="s">
        <v>39</v>
      </c>
      <c r="D6" s="10" t="s">
        <v>51</v>
      </c>
      <c r="E6" s="4" t="s">
        <v>48</v>
      </c>
      <c r="F6" s="4" t="s">
        <v>19</v>
      </c>
      <c r="G6" s="4">
        <v>9</v>
      </c>
      <c r="H6" s="7">
        <f>VLOOKUP(E6,'[1] RAPTAKOS BRETT &amp; CO LTD'!$C$6:$F$31,4,FALSE)</f>
        <v>42.85</v>
      </c>
      <c r="I6" s="7">
        <v>20</v>
      </c>
      <c r="J6" s="7">
        <f t="shared" si="0"/>
        <v>405.65000000000003</v>
      </c>
    </row>
    <row r="7" spans="1:10">
      <c r="A7" s="4">
        <v>4</v>
      </c>
      <c r="B7" s="4" t="s">
        <v>5</v>
      </c>
      <c r="C7" s="4" t="s">
        <v>40</v>
      </c>
      <c r="D7" s="10" t="s">
        <v>51</v>
      </c>
      <c r="E7" s="4" t="s">
        <v>49</v>
      </c>
      <c r="F7" s="4" t="s">
        <v>18</v>
      </c>
      <c r="G7" s="4">
        <v>12</v>
      </c>
      <c r="H7" s="7">
        <f>VLOOKUP(E7,'[1] RAPTAKOS BRETT &amp; CO LTD'!$C$6:$F$31,4,FALSE)</f>
        <v>19.78</v>
      </c>
      <c r="I7" s="7">
        <v>20</v>
      </c>
      <c r="J7" s="7">
        <f t="shared" si="0"/>
        <v>257.36</v>
      </c>
    </row>
    <row r="8" spans="1:10">
      <c r="A8" s="4">
        <v>5</v>
      </c>
      <c r="B8" s="4" t="s">
        <v>15</v>
      </c>
      <c r="C8" s="4" t="s">
        <v>37</v>
      </c>
      <c r="D8" s="10" t="s">
        <v>51</v>
      </c>
      <c r="E8" s="4" t="s">
        <v>47</v>
      </c>
      <c r="F8" s="4" t="s">
        <v>17</v>
      </c>
      <c r="G8" s="4">
        <v>22</v>
      </c>
      <c r="H8" s="7">
        <f>VLOOKUP(E8,'[1] RAPTAKOS BRETT &amp; CO LTD'!$C$6:$F$31,4,FALSE)</f>
        <v>52.96</v>
      </c>
      <c r="I8" s="7">
        <v>20</v>
      </c>
      <c r="J8" s="7">
        <f t="shared" si="0"/>
        <v>1185.1200000000001</v>
      </c>
    </row>
    <row r="9" spans="1:10">
      <c r="A9" s="4">
        <v>6</v>
      </c>
      <c r="B9" s="4" t="s">
        <v>15</v>
      </c>
      <c r="C9" s="4" t="s">
        <v>38</v>
      </c>
      <c r="D9" s="10" t="s">
        <v>51</v>
      </c>
      <c r="E9" s="4" t="s">
        <v>48</v>
      </c>
      <c r="F9" s="4" t="s">
        <v>16</v>
      </c>
      <c r="G9" s="4">
        <v>12</v>
      </c>
      <c r="H9" s="7">
        <f>VLOOKUP(E9,'[1] RAPTAKOS BRETT &amp; CO LTD'!$C$6:$F$31,4,FALSE)</f>
        <v>42.85</v>
      </c>
      <c r="I9" s="7">
        <v>20</v>
      </c>
      <c r="J9" s="7">
        <f t="shared" si="0"/>
        <v>534.20000000000005</v>
      </c>
    </row>
    <row r="10" spans="1:10">
      <c r="A10" s="4">
        <v>7</v>
      </c>
      <c r="B10" s="4" t="s">
        <v>1</v>
      </c>
      <c r="C10" s="4" t="s">
        <v>29</v>
      </c>
      <c r="D10" s="10" t="s">
        <v>51</v>
      </c>
      <c r="E10" s="4" t="s">
        <v>45</v>
      </c>
      <c r="F10" s="4" t="s">
        <v>2</v>
      </c>
      <c r="G10" s="4">
        <v>17</v>
      </c>
      <c r="H10" s="7">
        <f>VLOOKUP(E10,'[1] RAPTAKOS BRETT &amp; CO LTD'!$C$6:$F$31,4,FALSE)</f>
        <v>38.479999999999997</v>
      </c>
      <c r="I10" s="7">
        <v>20</v>
      </c>
      <c r="J10" s="7">
        <f t="shared" si="0"/>
        <v>674.16</v>
      </c>
    </row>
    <row r="11" spans="1:10">
      <c r="A11" s="4">
        <v>8</v>
      </c>
      <c r="B11" s="4" t="s">
        <v>3</v>
      </c>
      <c r="C11" s="4" t="s">
        <v>30</v>
      </c>
      <c r="D11" s="10" t="s">
        <v>51</v>
      </c>
      <c r="E11" s="4" t="s">
        <v>45</v>
      </c>
      <c r="F11" s="4" t="s">
        <v>4</v>
      </c>
      <c r="G11" s="4">
        <v>7</v>
      </c>
      <c r="H11" s="7">
        <f>VLOOKUP(E11,'[1] RAPTAKOS BRETT &amp; CO LTD'!$C$6:$F$31,4,FALSE)</f>
        <v>38.479999999999997</v>
      </c>
      <c r="I11" s="7">
        <v>20</v>
      </c>
      <c r="J11" s="7">
        <f t="shared" si="0"/>
        <v>289.35999999999996</v>
      </c>
    </row>
    <row r="12" spans="1:10">
      <c r="A12" s="4">
        <v>9</v>
      </c>
      <c r="B12" s="4" t="s">
        <v>25</v>
      </c>
      <c r="C12" s="4" t="s">
        <v>44</v>
      </c>
      <c r="D12" s="10" t="s">
        <v>51</v>
      </c>
      <c r="E12" s="4" t="s">
        <v>47</v>
      </c>
      <c r="F12" s="4" t="s">
        <v>26</v>
      </c>
      <c r="G12" s="4">
        <v>10</v>
      </c>
      <c r="H12" s="7">
        <f>VLOOKUP(E12,'[1] RAPTAKOS BRETT &amp; CO LTD'!$C$6:$F$31,4,FALSE)</f>
        <v>52.96</v>
      </c>
      <c r="I12" s="7">
        <v>20</v>
      </c>
      <c r="J12" s="7">
        <f t="shared" si="0"/>
        <v>549.6</v>
      </c>
    </row>
    <row r="13" spans="1:10">
      <c r="A13" s="4">
        <v>10</v>
      </c>
      <c r="B13" s="4" t="s">
        <v>9</v>
      </c>
      <c r="C13" s="4" t="s">
        <v>33</v>
      </c>
      <c r="D13" s="10" t="s">
        <v>51</v>
      </c>
      <c r="E13" s="4" t="s">
        <v>46</v>
      </c>
      <c r="F13" s="4" t="s">
        <v>10</v>
      </c>
      <c r="G13" s="4">
        <v>50</v>
      </c>
      <c r="H13" s="7">
        <f>VLOOKUP(E13,'[1] RAPTAKOS BRETT &amp; CO LTD'!$C$6:$F$31,4,FALSE)</f>
        <v>45.2</v>
      </c>
      <c r="I13" s="7">
        <v>20</v>
      </c>
      <c r="J13" s="7">
        <f t="shared" si="0"/>
        <v>2280</v>
      </c>
    </row>
    <row r="14" spans="1:10">
      <c r="A14" s="4">
        <v>11</v>
      </c>
      <c r="B14" s="4" t="s">
        <v>13</v>
      </c>
      <c r="C14" s="4" t="s">
        <v>36</v>
      </c>
      <c r="D14" s="10" t="s">
        <v>51</v>
      </c>
      <c r="E14" s="4" t="s">
        <v>47</v>
      </c>
      <c r="F14" s="4" t="s">
        <v>14</v>
      </c>
      <c r="G14" s="4">
        <v>13</v>
      </c>
      <c r="H14" s="7">
        <f>VLOOKUP(E14,'[1] RAPTAKOS BRETT &amp; CO LTD'!$C$6:$F$31,4,FALSE)</f>
        <v>52.96</v>
      </c>
      <c r="I14" s="7">
        <v>20</v>
      </c>
      <c r="J14" s="7">
        <f t="shared" si="0"/>
        <v>708.48</v>
      </c>
    </row>
    <row r="15" spans="1:10">
      <c r="A15" s="4">
        <v>12</v>
      </c>
      <c r="B15" s="4" t="s">
        <v>7</v>
      </c>
      <c r="C15" s="4" t="s">
        <v>32</v>
      </c>
      <c r="D15" s="10" t="s">
        <v>51</v>
      </c>
      <c r="E15" s="4" t="s">
        <v>45</v>
      </c>
      <c r="F15" s="4" t="s">
        <v>8</v>
      </c>
      <c r="G15" s="4">
        <v>18</v>
      </c>
      <c r="H15" s="7">
        <f>VLOOKUP(E15,'[1] RAPTAKOS BRETT &amp; CO LTD'!$C$6:$F$31,4,FALSE)</f>
        <v>38.479999999999997</v>
      </c>
      <c r="I15" s="7">
        <v>20</v>
      </c>
      <c r="J15" s="7">
        <f t="shared" si="0"/>
        <v>712.64</v>
      </c>
    </row>
    <row r="16" spans="1:10">
      <c r="A16" s="4">
        <v>13</v>
      </c>
      <c r="B16" s="4" t="s">
        <v>7</v>
      </c>
      <c r="C16" s="4" t="s">
        <v>34</v>
      </c>
      <c r="D16" s="10" t="s">
        <v>51</v>
      </c>
      <c r="E16" s="4" t="s">
        <v>45</v>
      </c>
      <c r="F16" s="4" t="s">
        <v>11</v>
      </c>
      <c r="G16" s="4">
        <v>66</v>
      </c>
      <c r="H16" s="7">
        <f>VLOOKUP(E16,'[1] RAPTAKOS BRETT &amp; CO LTD'!$C$6:$F$31,4,FALSE)</f>
        <v>38.479999999999997</v>
      </c>
      <c r="I16" s="7">
        <v>20</v>
      </c>
      <c r="J16" s="7">
        <f t="shared" si="0"/>
        <v>2559.6799999999998</v>
      </c>
    </row>
    <row r="17" spans="1:10">
      <c r="A17" s="4">
        <v>14</v>
      </c>
      <c r="B17" s="4" t="s">
        <v>20</v>
      </c>
      <c r="C17" s="4" t="s">
        <v>41</v>
      </c>
      <c r="D17" s="10" t="s">
        <v>51</v>
      </c>
      <c r="E17" s="4" t="s">
        <v>45</v>
      </c>
      <c r="F17" s="4" t="s">
        <v>21</v>
      </c>
      <c r="G17" s="4">
        <v>19</v>
      </c>
      <c r="H17" s="7">
        <f>VLOOKUP(E17,'[1] RAPTAKOS BRETT &amp; CO LTD'!$C$6:$F$31,4,FALSE)</f>
        <v>38.479999999999997</v>
      </c>
      <c r="I17" s="7">
        <v>20</v>
      </c>
      <c r="J17" s="7">
        <f t="shared" si="0"/>
        <v>751.11999999999989</v>
      </c>
    </row>
    <row r="18" spans="1:10">
      <c r="A18" s="4">
        <v>15</v>
      </c>
      <c r="B18" s="4" t="s">
        <v>22</v>
      </c>
      <c r="C18" s="4" t="s">
        <v>42</v>
      </c>
      <c r="D18" s="10" t="s">
        <v>51</v>
      </c>
      <c r="E18" s="4" t="s">
        <v>45</v>
      </c>
      <c r="F18" s="4" t="s">
        <v>23</v>
      </c>
      <c r="G18" s="4">
        <v>40</v>
      </c>
      <c r="H18" s="7">
        <f>VLOOKUP(E18,'[1] RAPTAKOS BRETT &amp; CO LTD'!$C$6:$F$31,4,FALSE)</f>
        <v>38.479999999999997</v>
      </c>
      <c r="I18" s="7">
        <v>20</v>
      </c>
      <c r="J18" s="7">
        <f t="shared" si="0"/>
        <v>1559.1999999999998</v>
      </c>
    </row>
    <row r="19" spans="1:10">
      <c r="A19" s="4">
        <v>16</v>
      </c>
      <c r="B19" s="4" t="s">
        <v>22</v>
      </c>
      <c r="C19" s="4" t="s">
        <v>43</v>
      </c>
      <c r="D19" s="10" t="s">
        <v>51</v>
      </c>
      <c r="E19" s="4" t="s">
        <v>50</v>
      </c>
      <c r="F19" s="4" t="s">
        <v>24</v>
      </c>
      <c r="G19" s="4">
        <v>12</v>
      </c>
      <c r="H19" s="7">
        <v>33.9</v>
      </c>
      <c r="I19" s="7">
        <v>20</v>
      </c>
      <c r="J19" s="7">
        <f t="shared" si="0"/>
        <v>426.79999999999995</v>
      </c>
    </row>
    <row r="20" spans="1:10" s="3" customFormat="1">
      <c r="A20" s="17" t="s">
        <v>63</v>
      </c>
      <c r="B20" s="18"/>
      <c r="C20" s="18"/>
      <c r="D20" s="18"/>
      <c r="E20" s="18"/>
      <c r="F20" s="18"/>
      <c r="G20" s="18"/>
      <c r="H20" s="19"/>
      <c r="I20" s="20"/>
      <c r="J20" s="6">
        <f>ROUND(SUM(J4:J19),0)</f>
        <v>13448</v>
      </c>
    </row>
    <row r="21" spans="1:10" s="3" customFormat="1" ht="30" customHeight="1">
      <c r="A21" s="8" t="s">
        <v>27</v>
      </c>
      <c r="B21" s="8"/>
      <c r="C21" s="8"/>
      <c r="D21" s="8"/>
      <c r="E21" s="8"/>
      <c r="F21" s="8"/>
      <c r="G21" s="8"/>
      <c r="H21" s="9"/>
      <c r="I21" s="9"/>
      <c r="J21" s="9"/>
    </row>
    <row r="22" spans="1:10" s="3" customFormat="1" ht="30" customHeight="1">
      <c r="A22" s="8" t="s">
        <v>28</v>
      </c>
      <c r="B22" s="8"/>
      <c r="C22" s="8"/>
      <c r="D22" s="8"/>
      <c r="E22" s="8"/>
      <c r="F22" s="8"/>
      <c r="G22" s="8"/>
      <c r="H22" s="9"/>
      <c r="I22" s="9"/>
      <c r="J22" s="9"/>
    </row>
  </sheetData>
  <sortState ref="B4:J19">
    <sortCondition ref="B4"/>
  </sortState>
  <mergeCells count="7">
    <mergeCell ref="A20:I20"/>
    <mergeCell ref="A21:J21"/>
    <mergeCell ref="A22:J22"/>
    <mergeCell ref="A1:G1"/>
    <mergeCell ref="A2:G2"/>
    <mergeCell ref="H1:J1"/>
    <mergeCell ref="H2:J2"/>
  </mergeCells>
  <conditionalFormatting sqref="C4:C19">
    <cfRule type="duplicateValues" dxfId="0" priority="5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2024-09-06T10:27:30Z</dcterms:created>
  <dcterms:modified xsi:type="dcterms:W3CDTF">2024-09-06T10:27:32Z</dcterms:modified>
</cp:coreProperties>
</file>