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20490" windowHeight="7455"/>
  </bookViews>
  <sheets>
    <sheet name="CHATNI" sheetId="1" r:id="rId1"/>
    <sheet name="Sheet1" sheetId="2" r:id="rId2"/>
  </sheets>
  <externalReferences>
    <externalReference r:id="rId3"/>
  </externalReferences>
  <definedNames>
    <definedName name="_xlnm._FilterDatabase" localSheetId="0" hidden="1">CHATNI!$A$3:$L$3</definedName>
    <definedName name="_xlnm.Print_Titles" localSheetId="0">CHATNI!$2:$3</definedName>
  </definedNames>
  <calcPr calcId="144525"/>
</workbook>
</file>

<file path=xl/calcChain.xml><?xml version="1.0" encoding="utf-8"?>
<calcChain xmlns="http://schemas.openxmlformats.org/spreadsheetml/2006/main">
  <c r="G34" i="1" l="1"/>
  <c r="L33" i="1"/>
  <c r="L10" i="1"/>
  <c r="L32" i="1" l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9" i="1"/>
  <c r="L8" i="1"/>
  <c r="L7" i="1"/>
  <c r="L6" i="1"/>
  <c r="L5" i="1"/>
  <c r="L4" i="1"/>
  <c r="A32" i="1" l="1"/>
  <c r="A5" i="1" l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</calcChain>
</file>

<file path=xl/sharedStrings.xml><?xml version="1.0" encoding="utf-8"?>
<sst xmlns="http://schemas.openxmlformats.org/spreadsheetml/2006/main" count="193" uniqueCount="134">
  <si>
    <t>Thanking you for your business.
PRAGATI LOGISTICS</t>
  </si>
  <si>
    <t>DATE</t>
  </si>
  <si>
    <t>FROM</t>
  </si>
  <si>
    <t>DESTINATION</t>
  </si>
  <si>
    <t>CASE</t>
  </si>
  <si>
    <t>RATE</t>
  </si>
  <si>
    <t>HML</t>
  </si>
  <si>
    <t>LR CH.</t>
  </si>
  <si>
    <t>AMT.</t>
  </si>
  <si>
    <t>CTC</t>
  </si>
  <si>
    <t>NIMAPARA</t>
  </si>
  <si>
    <t>JARKA</t>
  </si>
  <si>
    <t>BALASORE</t>
  </si>
  <si>
    <t>NAYAGARH</t>
  </si>
  <si>
    <t xml:space="preserve">To,
M/S GOPAL AROMATIC PRIVATE LIMITED
Address:badakesharpur,nh-5,near manguli chowk,
panchayat, harianta,tangi,9437516175
GST No:21AAICG5921D1Z2
</t>
  </si>
  <si>
    <t>DD.CH.</t>
  </si>
  <si>
    <t>JATNI</t>
  </si>
  <si>
    <t>SL.</t>
  </si>
  <si>
    <t>ATHAGARH</t>
  </si>
  <si>
    <t>LR NO.</t>
  </si>
  <si>
    <t>KEONJHAR</t>
  </si>
  <si>
    <t>PARTY NAME</t>
  </si>
  <si>
    <t>GUDUMAIN STORE</t>
  </si>
  <si>
    <t>NILACHAL MARKETING</t>
  </si>
  <si>
    <t>PANKAJA TRADERS</t>
  </si>
  <si>
    <t>JALESWAR</t>
  </si>
  <si>
    <t>INV. NO.</t>
  </si>
  <si>
    <t>DHALAPATHAR</t>
  </si>
  <si>
    <t>MAHALAXMI AGENCY</t>
  </si>
  <si>
    <t>MAHAVIR TRADERS</t>
  </si>
  <si>
    <t>NIALI</t>
  </si>
  <si>
    <t>DEBASHIS ENTERPRISES</t>
  </si>
  <si>
    <t>PALLA HAT</t>
  </si>
  <si>
    <t>KHUSI STORE</t>
  </si>
  <si>
    <t>NAYAHATA</t>
  </si>
  <si>
    <t>durga agencies khurda jatni</t>
  </si>
  <si>
    <t>SARANAKUL</t>
  </si>
  <si>
    <t>chakadola trading</t>
  </si>
  <si>
    <t>ganapati agency</t>
  </si>
  <si>
    <t>CHHATIA</t>
  </si>
  <si>
    <t>shree krishna agency</t>
  </si>
  <si>
    <t>Kindly, verify &amp; confirm within 7 days, else GST will be filed by 20th JANUARY, 2023. 
GST to be paid by Consignor under Reverse Charge Mechanism(RCM) as per GST.</t>
  </si>
  <si>
    <t>10/12/2022</t>
  </si>
  <si>
    <t>PL/JA/25478/22-23</t>
  </si>
  <si>
    <t>0607</t>
  </si>
  <si>
    <t>PL/JA/25479/22-23</t>
  </si>
  <si>
    <t>0605</t>
  </si>
  <si>
    <t>PL/JA/25491/22-23</t>
  </si>
  <si>
    <t>0606</t>
  </si>
  <si>
    <t>SINGLA</t>
  </si>
  <si>
    <t>KALPANA ENTERPRISES</t>
  </si>
  <si>
    <t>13/12/2022</t>
  </si>
  <si>
    <t>PL/JA/25739/22-23</t>
  </si>
  <si>
    <t>609</t>
  </si>
  <si>
    <t>14/12/2022</t>
  </si>
  <si>
    <t>PL/JA/25856/22-23</t>
  </si>
  <si>
    <t>610</t>
  </si>
  <si>
    <t>maa dakhinakali traders</t>
  </si>
  <si>
    <t>15/12/2022</t>
  </si>
  <si>
    <t>PL/JA/25870/22-23</t>
  </si>
  <si>
    <t>0614</t>
  </si>
  <si>
    <t>PL/JA/25875/22-23</t>
  </si>
  <si>
    <t>612</t>
  </si>
  <si>
    <t>PL/JA/25876/22-23</t>
  </si>
  <si>
    <t>615</t>
  </si>
  <si>
    <t>durga agencies</t>
  </si>
  <si>
    <t>17/12/2022</t>
  </si>
  <si>
    <t>PL/JA/26088/22-23</t>
  </si>
  <si>
    <t>0621</t>
  </si>
  <si>
    <t>SHIVANSH TRADERS</t>
  </si>
  <si>
    <t>PL/JA/26108/22-23</t>
  </si>
  <si>
    <t>0622</t>
  </si>
  <si>
    <t>maa narayani nimapara</t>
  </si>
  <si>
    <t>20/12/2022</t>
  </si>
  <si>
    <t>PL/JA/26250/22-23</t>
  </si>
  <si>
    <t>626</t>
  </si>
  <si>
    <t>21/12/2022</t>
  </si>
  <si>
    <t>PL/JA/26417/22-23</t>
  </si>
  <si>
    <t>627</t>
  </si>
  <si>
    <t>PL/JA/26484/22-23</t>
  </si>
  <si>
    <t>0628</t>
  </si>
  <si>
    <t>22/12/2022</t>
  </si>
  <si>
    <t>PL/JA/26506/22-23</t>
  </si>
  <si>
    <t>0630</t>
  </si>
  <si>
    <t>RAJ SUNAKHALA</t>
  </si>
  <si>
    <t>SRIRAM ENTERPRISES</t>
  </si>
  <si>
    <t>29/12/2022</t>
  </si>
  <si>
    <t>PL/JA/27071/22-23</t>
  </si>
  <si>
    <t>0644</t>
  </si>
  <si>
    <t>PL/JA/27084/22-23</t>
  </si>
  <si>
    <t>0643</t>
  </si>
  <si>
    <t>PL/JA/27086/22-23</t>
  </si>
  <si>
    <t>0645</t>
  </si>
  <si>
    <t>RAJA TRADERS</t>
  </si>
  <si>
    <t>30/12/2022</t>
  </si>
  <si>
    <t>PL/JA/27192/22-23</t>
  </si>
  <si>
    <t>0649</t>
  </si>
  <si>
    <t>BANKI</t>
  </si>
  <si>
    <t>durga enterprises</t>
  </si>
  <si>
    <t>PL/JA/27194/22-23</t>
  </si>
  <si>
    <t>0650</t>
  </si>
  <si>
    <t>CHANDANPUR</t>
  </si>
  <si>
    <t>KAUSHIKENTERPRISES</t>
  </si>
  <si>
    <t>PL/JA/27199/22-23</t>
  </si>
  <si>
    <t>0648</t>
  </si>
  <si>
    <t>JAJPUR ROAD</t>
  </si>
  <si>
    <t>CHANDAN ZARDA STORES</t>
  </si>
  <si>
    <t>PL/JA/27282/22-23</t>
  </si>
  <si>
    <t>0654</t>
  </si>
  <si>
    <t>DASPALLA</t>
  </si>
  <si>
    <t>sai shristy ghantagharpatna nayagarh</t>
  </si>
  <si>
    <t>PL/JA/27304/22-23</t>
  </si>
  <si>
    <t>0652</t>
  </si>
  <si>
    <t>PL/JA/27388/22-23</t>
  </si>
  <si>
    <t>0653</t>
  </si>
  <si>
    <t>jaganath traders</t>
  </si>
  <si>
    <t>31/12/2022</t>
  </si>
  <si>
    <t>M/851</t>
  </si>
  <si>
    <t>664</t>
  </si>
  <si>
    <t>M/855</t>
  </si>
  <si>
    <t>665</t>
  </si>
  <si>
    <t>PL/JA/27327/22-23</t>
  </si>
  <si>
    <t>0659</t>
  </si>
  <si>
    <t>PL/JA/27338/22-23</t>
  </si>
  <si>
    <t>0657</t>
  </si>
  <si>
    <t>PL/JA/27352/22-23</t>
  </si>
  <si>
    <t>0658</t>
  </si>
  <si>
    <t>INVOICE
PRAGATI LOGISTICS,SAMANTA SAHI KHUNTIA LANE,8984191006
GST No : 21AGHPB9356M1Z9</t>
  </si>
  <si>
    <t>PANIKOILI</t>
  </si>
  <si>
    <t>1613</t>
  </si>
  <si>
    <t>PL/JA/25871/22-23</t>
  </si>
  <si>
    <t xml:space="preserve"> MAA BIRAJA TRADERS</t>
  </si>
  <si>
    <t>Bill Date: 31/12/2022
Bill #:  INV-34106/22-23
Total Amount: 10524.00
BILL TYPE : CHATNI</t>
  </si>
  <si>
    <t>(RUPEES TEN THOUSAND FIVE HUNDRED TWENTY FOUR ONLY)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</si>
</sst>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2" borderId="0" xfId="0" applyNumberFormat="1" applyFont="1" applyFill="1" applyAlignment="1">
      <alignment wrapText="1"/>
    </xf>
    <xf numFmtId="0" fontId="1" fillId="2" borderId="0" xfId="0" applyNumberFormat="1" applyFont="1" applyFill="1" applyAlignment="1">
      <alignment wrapText="1"/>
    </xf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2" fontId="0" fillId="0" borderId="1" xfId="0" applyNumberFormat="1" applyFont="1" applyBorder="1"/>
    <xf numFmtId="0" fontId="3" fillId="0" borderId="1" xfId="0" applyNumberFormat="1" applyFont="1" applyBorder="1"/>
    <xf numFmtId="0" fontId="0" fillId="0" borderId="0" xfId="0" applyNumberFormat="1" applyFont="1" applyAlignment="1">
      <alignment horizontal="right" vertical="center"/>
    </xf>
    <xf numFmtId="0" fontId="1" fillId="0" borderId="0" xfId="0" applyNumberFormat="1" applyFont="1"/>
    <xf numFmtId="0" fontId="1" fillId="0" borderId="9" xfId="0" applyNumberFormat="1" applyFont="1" applyBorder="1" applyAlignment="1">
      <alignment horizontal="center"/>
    </xf>
    <xf numFmtId="0" fontId="0" fillId="0" borderId="9" xfId="0" applyNumberFormat="1" applyFont="1" applyBorder="1"/>
    <xf numFmtId="0" fontId="1" fillId="0" borderId="13" xfId="0" applyNumberFormat="1" applyFont="1" applyBorder="1" applyAlignment="1">
      <alignment horizontal="center"/>
    </xf>
    <xf numFmtId="0" fontId="1" fillId="0" borderId="14" xfId="0" applyNumberFormat="1" applyFont="1" applyBorder="1" applyAlignment="1">
      <alignment horizontal="center"/>
    </xf>
    <xf numFmtId="0" fontId="0" fillId="0" borderId="13" xfId="0" applyNumberFormat="1" applyFont="1" applyBorder="1" applyAlignment="1">
      <alignment horizontal="center"/>
    </xf>
    <xf numFmtId="2" fontId="0" fillId="0" borderId="14" xfId="0" applyNumberFormat="1" applyFont="1" applyBorder="1"/>
    <xf numFmtId="2" fontId="1" fillId="0" borderId="14" xfId="0" applyNumberFormat="1" applyFont="1" applyBorder="1" applyAlignment="1">
      <alignment horizontal="right" vertical="center"/>
    </xf>
    <xf numFmtId="0" fontId="1" fillId="0" borderId="16" xfId="0" applyNumberFormat="1" applyFont="1" applyBorder="1"/>
    <xf numFmtId="0" fontId="1" fillId="0" borderId="0" xfId="0" applyNumberFormat="1" applyFont="1" applyBorder="1"/>
    <xf numFmtId="0" fontId="1" fillId="0" borderId="17" xfId="0" applyNumberFormat="1" applyFont="1" applyBorder="1"/>
    <xf numFmtId="0" fontId="1" fillId="2" borderId="2" xfId="0" applyNumberFormat="1" applyFont="1" applyFill="1" applyBorder="1" applyAlignment="1">
      <alignment horizontal="center" wrapText="1"/>
    </xf>
    <xf numFmtId="0" fontId="1" fillId="2" borderId="3" xfId="0" applyNumberFormat="1" applyFont="1" applyFill="1" applyBorder="1" applyAlignment="1">
      <alignment horizontal="center" wrapText="1"/>
    </xf>
    <xf numFmtId="0" fontId="1" fillId="2" borderId="7" xfId="0" applyNumberFormat="1" applyFont="1" applyFill="1" applyBorder="1" applyAlignment="1">
      <alignment horizontal="center" wrapText="1"/>
    </xf>
    <xf numFmtId="0" fontId="1" fillId="2" borderId="4" xfId="0" applyNumberFormat="1" applyFont="1" applyFill="1" applyBorder="1" applyAlignment="1">
      <alignment wrapText="1"/>
    </xf>
    <xf numFmtId="0" fontId="1" fillId="2" borderId="5" xfId="0" applyNumberFormat="1" applyFont="1" applyFill="1" applyBorder="1" applyAlignment="1">
      <alignment wrapText="1"/>
    </xf>
    <xf numFmtId="0" fontId="1" fillId="2" borderId="6" xfId="0" applyNumberFormat="1" applyFont="1" applyFill="1" applyBorder="1" applyAlignment="1">
      <alignment wrapText="1"/>
    </xf>
    <xf numFmtId="2" fontId="1" fillId="2" borderId="11" xfId="0" applyNumberFormat="1" applyFont="1" applyFill="1" applyBorder="1" applyAlignment="1">
      <alignment horizontal="left" vertical="center" wrapText="1"/>
    </xf>
    <xf numFmtId="2" fontId="2" fillId="2" borderId="11" xfId="0" applyNumberFormat="1" applyFont="1" applyFill="1" applyBorder="1" applyAlignment="1">
      <alignment horizontal="left" vertical="center" wrapText="1"/>
    </xf>
    <xf numFmtId="2" fontId="2" fillId="2" borderId="12" xfId="0" applyNumberFormat="1" applyFont="1" applyFill="1" applyBorder="1" applyAlignment="1">
      <alignment horizontal="left" vertical="center" wrapText="1"/>
    </xf>
    <xf numFmtId="0" fontId="0" fillId="2" borderId="10" xfId="0" applyNumberFormat="1" applyFont="1" applyFill="1" applyBorder="1" applyAlignment="1">
      <alignment horizontal="center" vertical="center" wrapText="1"/>
    </xf>
    <xf numFmtId="0" fontId="0" fillId="2" borderId="11" xfId="0" applyNumberFormat="1" applyFont="1" applyFill="1" applyBorder="1" applyAlignment="1">
      <alignment wrapText="1"/>
    </xf>
    <xf numFmtId="0" fontId="1" fillId="2" borderId="10" xfId="0" applyNumberFormat="1" applyFont="1" applyFill="1" applyBorder="1" applyAlignment="1">
      <alignment vertical="center" wrapText="1"/>
    </xf>
    <xf numFmtId="0" fontId="2" fillId="2" borderId="11" xfId="0" applyNumberFormat="1" applyFont="1" applyFill="1" applyBorder="1" applyAlignment="1">
      <alignment vertical="center" wrapText="1"/>
    </xf>
    <xf numFmtId="0" fontId="1" fillId="0" borderId="15" xfId="0" applyNumberFormat="1" applyFont="1" applyBorder="1" applyAlignment="1">
      <alignment horizontal="right" vertical="center"/>
    </xf>
    <xf numFmtId="0" fontId="1" fillId="0" borderId="8" xfId="0" applyNumberFormat="1" applyFont="1" applyBorder="1" applyAlignment="1">
      <alignment horizontal="right" vertical="center"/>
    </xf>
    <xf numFmtId="0" fontId="1" fillId="0" borderId="9" xfId="0" applyNumberFormat="1" applyFont="1" applyBorder="1" applyAlignment="1">
      <alignment horizontal="right" vertical="center"/>
    </xf>
  </cellXfs>
  <cellStyles count="1">
    <cellStyle name="Normal" xfId="0" builtinId="0"/>
  </cellStyles>
  <dxfs count="8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9526</xdr:rowOff>
    </xdr:from>
    <xdr:to>
      <xdr:col>8</xdr:col>
      <xdr:colOff>47625</xdr:colOff>
      <xdr:row>0</xdr:row>
      <xdr:rowOff>942976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9526"/>
          <a:ext cx="5086350" cy="9334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GOPAL%20AROMATIC%20PVT%20LTD%20(ZARDA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ARDA"/>
      <sheetName val="Sheet1"/>
    </sheetNames>
    <sheetDataSet>
      <sheetData sheetId="0">
        <row r="25">
          <cell r="A25">
            <v>22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6"/>
  <sheetViews>
    <sheetView tabSelected="1" topLeftCell="A22" workbookViewId="0">
      <selection activeCell="I40" sqref="I40"/>
    </sheetView>
  </sheetViews>
  <sheetFormatPr defaultRowHeight="15"/>
  <cols>
    <col min="1" max="1" width="4.85546875" style="2" customWidth="1"/>
    <col min="2" max="2" width="10.7109375" style="2" customWidth="1"/>
    <col min="3" max="3" width="16.85546875" style="2" bestFit="1" customWidth="1"/>
    <col min="4" max="4" width="8.5703125" style="2" bestFit="1" customWidth="1"/>
    <col min="5" max="5" width="6.42578125" style="2" bestFit="1" customWidth="1"/>
    <col min="6" max="6" width="15.5703125" style="2" bestFit="1" customWidth="1"/>
    <col min="7" max="7" width="5.85546875" style="2" customWidth="1"/>
    <col min="8" max="8" width="6.7109375" style="2" customWidth="1"/>
    <col min="9" max="9" width="5.5703125" style="2" bestFit="1" customWidth="1"/>
    <col min="10" max="10" width="7.28515625" style="2" bestFit="1" customWidth="1"/>
    <col min="11" max="11" width="7.140625" style="2" customWidth="1"/>
    <col min="12" max="12" width="8.5703125" style="2" bestFit="1" customWidth="1"/>
    <col min="13" max="13" width="34.28515625" style="2" bestFit="1" customWidth="1"/>
    <col min="14" max="16384" width="9.140625" style="2"/>
  </cols>
  <sheetData>
    <row r="1" spans="1:13" ht="77.25" customHeight="1" thickBot="1">
      <c r="A1" s="29"/>
      <c r="B1" s="30"/>
      <c r="C1" s="30"/>
      <c r="D1" s="30"/>
      <c r="E1" s="30"/>
      <c r="F1" s="30"/>
      <c r="G1" s="30"/>
      <c r="H1" s="30"/>
      <c r="I1" s="26" t="s">
        <v>127</v>
      </c>
      <c r="J1" s="27"/>
      <c r="K1" s="27"/>
      <c r="L1" s="28"/>
    </row>
    <row r="2" spans="1:13" ht="87.75" customHeight="1">
      <c r="A2" s="31" t="s">
        <v>14</v>
      </c>
      <c r="B2" s="32"/>
      <c r="C2" s="32"/>
      <c r="D2" s="32"/>
      <c r="E2" s="32"/>
      <c r="F2" s="32"/>
      <c r="G2" s="32"/>
      <c r="H2" s="32"/>
      <c r="I2" s="26" t="s">
        <v>132</v>
      </c>
      <c r="J2" s="27"/>
      <c r="K2" s="27"/>
      <c r="L2" s="28"/>
    </row>
    <row r="3" spans="1:13" s="3" customFormat="1">
      <c r="A3" s="12" t="s">
        <v>17</v>
      </c>
      <c r="B3" s="4" t="s">
        <v>1</v>
      </c>
      <c r="C3" s="4" t="s">
        <v>19</v>
      </c>
      <c r="D3" s="4" t="s">
        <v>26</v>
      </c>
      <c r="E3" s="4" t="s">
        <v>2</v>
      </c>
      <c r="F3" s="4" t="s">
        <v>3</v>
      </c>
      <c r="G3" s="4" t="s">
        <v>4</v>
      </c>
      <c r="H3" s="4" t="s">
        <v>5</v>
      </c>
      <c r="I3" s="4" t="s">
        <v>6</v>
      </c>
      <c r="J3" s="4" t="s">
        <v>15</v>
      </c>
      <c r="K3" s="4" t="s">
        <v>7</v>
      </c>
      <c r="L3" s="13" t="s">
        <v>8</v>
      </c>
      <c r="M3" s="10" t="s">
        <v>21</v>
      </c>
    </row>
    <row r="4" spans="1:13" s="3" customFormat="1">
      <c r="A4" s="14">
        <v>1</v>
      </c>
      <c r="B4" s="5" t="s">
        <v>42</v>
      </c>
      <c r="C4" s="5" t="s">
        <v>43</v>
      </c>
      <c r="D4" s="5" t="s">
        <v>44</v>
      </c>
      <c r="E4" s="5" t="s">
        <v>9</v>
      </c>
      <c r="F4" s="5" t="s">
        <v>30</v>
      </c>
      <c r="G4" s="5">
        <v>6</v>
      </c>
      <c r="H4" s="6">
        <v>60</v>
      </c>
      <c r="I4" s="6">
        <v>0</v>
      </c>
      <c r="J4" s="6">
        <v>138</v>
      </c>
      <c r="K4" s="6">
        <v>25</v>
      </c>
      <c r="L4" s="15">
        <f>G4*H4+I4+J4+K4</f>
        <v>523</v>
      </c>
      <c r="M4" s="11" t="s">
        <v>31</v>
      </c>
    </row>
    <row r="5" spans="1:13" s="3" customFormat="1">
      <c r="A5" s="14">
        <f>A4+1</f>
        <v>2</v>
      </c>
      <c r="B5" s="5" t="s">
        <v>42</v>
      </c>
      <c r="C5" s="5" t="s">
        <v>45</v>
      </c>
      <c r="D5" s="5" t="s">
        <v>46</v>
      </c>
      <c r="E5" s="5" t="s">
        <v>9</v>
      </c>
      <c r="F5" s="5" t="s">
        <v>27</v>
      </c>
      <c r="G5" s="5">
        <v>4</v>
      </c>
      <c r="H5" s="6">
        <v>79</v>
      </c>
      <c r="I5" s="6">
        <v>0</v>
      </c>
      <c r="J5" s="6">
        <v>92</v>
      </c>
      <c r="K5" s="6">
        <v>25</v>
      </c>
      <c r="L5" s="15">
        <f>G5*H5+I5+J5+K5</f>
        <v>433</v>
      </c>
      <c r="M5" s="11" t="s">
        <v>24</v>
      </c>
    </row>
    <row r="6" spans="1:13" s="3" customFormat="1">
      <c r="A6" s="14">
        <f t="shared" ref="A6:A31" si="0">A5+1</f>
        <v>3</v>
      </c>
      <c r="B6" s="5" t="s">
        <v>42</v>
      </c>
      <c r="C6" s="5" t="s">
        <v>47</v>
      </c>
      <c r="D6" s="5" t="s">
        <v>48</v>
      </c>
      <c r="E6" s="5" t="s">
        <v>9</v>
      </c>
      <c r="F6" s="5" t="s">
        <v>49</v>
      </c>
      <c r="G6" s="5">
        <v>1</v>
      </c>
      <c r="H6" s="6">
        <v>117</v>
      </c>
      <c r="I6" s="6">
        <v>0</v>
      </c>
      <c r="J6" s="6">
        <v>23</v>
      </c>
      <c r="K6" s="6">
        <v>25</v>
      </c>
      <c r="L6" s="15">
        <f>G6*H6+I6+J6+K6</f>
        <v>165</v>
      </c>
      <c r="M6" s="11" t="s">
        <v>50</v>
      </c>
    </row>
    <row r="7" spans="1:13" s="3" customFormat="1">
      <c r="A7" s="14">
        <f t="shared" si="0"/>
        <v>4</v>
      </c>
      <c r="B7" s="5" t="s">
        <v>51</v>
      </c>
      <c r="C7" s="5" t="s">
        <v>52</v>
      </c>
      <c r="D7" s="5" t="s">
        <v>53</v>
      </c>
      <c r="E7" s="5" t="s">
        <v>9</v>
      </c>
      <c r="F7" s="5" t="s">
        <v>16</v>
      </c>
      <c r="G7" s="5">
        <v>3</v>
      </c>
      <c r="H7" s="6">
        <v>56</v>
      </c>
      <c r="I7" s="6">
        <v>0</v>
      </c>
      <c r="J7" s="6">
        <v>69</v>
      </c>
      <c r="K7" s="6">
        <v>25</v>
      </c>
      <c r="L7" s="15">
        <f>G7*H7+I7+J7+K7</f>
        <v>262</v>
      </c>
      <c r="M7" s="11" t="s">
        <v>35</v>
      </c>
    </row>
    <row r="8" spans="1:13" s="3" customFormat="1">
      <c r="A8" s="14">
        <f t="shared" si="0"/>
        <v>5</v>
      </c>
      <c r="B8" s="5" t="s">
        <v>54</v>
      </c>
      <c r="C8" s="5" t="s">
        <v>55</v>
      </c>
      <c r="D8" s="5" t="s">
        <v>56</v>
      </c>
      <c r="E8" s="5" t="s">
        <v>9</v>
      </c>
      <c r="F8" s="5" t="s">
        <v>16</v>
      </c>
      <c r="G8" s="5">
        <v>3</v>
      </c>
      <c r="H8" s="6">
        <v>56</v>
      </c>
      <c r="I8" s="6">
        <v>0</v>
      </c>
      <c r="J8" s="6">
        <v>69</v>
      </c>
      <c r="K8" s="6">
        <v>25</v>
      </c>
      <c r="L8" s="15">
        <f>G8*H8+I8+J8+K8</f>
        <v>262</v>
      </c>
      <c r="M8" s="11" t="s">
        <v>57</v>
      </c>
    </row>
    <row r="9" spans="1:13" s="3" customFormat="1">
      <c r="A9" s="14">
        <f t="shared" si="0"/>
        <v>6</v>
      </c>
      <c r="B9" s="5" t="s">
        <v>58</v>
      </c>
      <c r="C9" s="5" t="s">
        <v>59</v>
      </c>
      <c r="D9" s="5" t="s">
        <v>60</v>
      </c>
      <c r="E9" s="5" t="s">
        <v>9</v>
      </c>
      <c r="F9" s="5" t="s">
        <v>16</v>
      </c>
      <c r="G9" s="5">
        <v>3</v>
      </c>
      <c r="H9" s="6">
        <v>56</v>
      </c>
      <c r="I9" s="6">
        <v>0</v>
      </c>
      <c r="J9" s="6">
        <v>69</v>
      </c>
      <c r="K9" s="6">
        <v>25</v>
      </c>
      <c r="L9" s="15">
        <f>G9*H9+I9+J9+K9</f>
        <v>262</v>
      </c>
      <c r="M9" s="11" t="s">
        <v>57</v>
      </c>
    </row>
    <row r="10" spans="1:13" s="3" customFormat="1">
      <c r="A10" s="14">
        <f t="shared" si="0"/>
        <v>7</v>
      </c>
      <c r="B10" s="5" t="s">
        <v>58</v>
      </c>
      <c r="C10" s="5" t="s">
        <v>130</v>
      </c>
      <c r="D10" s="5" t="s">
        <v>129</v>
      </c>
      <c r="E10" s="5" t="s">
        <v>9</v>
      </c>
      <c r="F10" s="5" t="s">
        <v>128</v>
      </c>
      <c r="G10" s="5">
        <v>11</v>
      </c>
      <c r="H10" s="6">
        <v>56</v>
      </c>
      <c r="I10" s="6">
        <v>0</v>
      </c>
      <c r="J10" s="6">
        <v>253</v>
      </c>
      <c r="K10" s="6">
        <v>25</v>
      </c>
      <c r="L10" s="15">
        <f>G10*H10+I10+J10+K10</f>
        <v>894</v>
      </c>
      <c r="M10" s="11" t="s">
        <v>131</v>
      </c>
    </row>
    <row r="11" spans="1:13" s="3" customFormat="1">
      <c r="A11" s="14">
        <f t="shared" si="0"/>
        <v>8</v>
      </c>
      <c r="B11" s="5" t="s">
        <v>58</v>
      </c>
      <c r="C11" s="5" t="s">
        <v>61</v>
      </c>
      <c r="D11" s="5" t="s">
        <v>62</v>
      </c>
      <c r="E11" s="5" t="s">
        <v>9</v>
      </c>
      <c r="F11" s="7" t="s">
        <v>32</v>
      </c>
      <c r="G11" s="5">
        <v>3</v>
      </c>
      <c r="H11" s="6">
        <v>73</v>
      </c>
      <c r="I11" s="6">
        <v>0</v>
      </c>
      <c r="J11" s="6">
        <v>69</v>
      </c>
      <c r="K11" s="6">
        <v>25</v>
      </c>
      <c r="L11" s="15">
        <f>G11*H11+I11+J11+K11</f>
        <v>313</v>
      </c>
      <c r="M11" s="11" t="s">
        <v>22</v>
      </c>
    </row>
    <row r="12" spans="1:13" s="3" customFormat="1">
      <c r="A12" s="14">
        <f t="shared" si="0"/>
        <v>9</v>
      </c>
      <c r="B12" s="5" t="s">
        <v>58</v>
      </c>
      <c r="C12" s="5" t="s">
        <v>63</v>
      </c>
      <c r="D12" s="5" t="s">
        <v>64</v>
      </c>
      <c r="E12" s="5" t="s">
        <v>9</v>
      </c>
      <c r="F12" s="5" t="s">
        <v>16</v>
      </c>
      <c r="G12" s="5">
        <v>2</v>
      </c>
      <c r="H12" s="6">
        <v>56</v>
      </c>
      <c r="I12" s="6">
        <v>0</v>
      </c>
      <c r="J12" s="6">
        <v>46</v>
      </c>
      <c r="K12" s="6">
        <v>25</v>
      </c>
      <c r="L12" s="15">
        <f>G12*H12+I12+J12+K12</f>
        <v>183</v>
      </c>
      <c r="M12" s="11" t="s">
        <v>65</v>
      </c>
    </row>
    <row r="13" spans="1:13" s="3" customFormat="1">
      <c r="A13" s="14">
        <f t="shared" si="0"/>
        <v>10</v>
      </c>
      <c r="B13" s="5" t="s">
        <v>66</v>
      </c>
      <c r="C13" s="5" t="s">
        <v>67</v>
      </c>
      <c r="D13" s="5" t="s">
        <v>68</v>
      </c>
      <c r="E13" s="5" t="s">
        <v>9</v>
      </c>
      <c r="F13" s="5" t="s">
        <v>10</v>
      </c>
      <c r="G13" s="5">
        <v>1</v>
      </c>
      <c r="H13" s="6">
        <v>56</v>
      </c>
      <c r="I13" s="6">
        <v>0</v>
      </c>
      <c r="J13" s="6">
        <v>23</v>
      </c>
      <c r="K13" s="6">
        <v>25</v>
      </c>
      <c r="L13" s="15">
        <f>G13*H13+I13+J13+K13</f>
        <v>104</v>
      </c>
      <c r="M13" s="11" t="s">
        <v>69</v>
      </c>
    </row>
    <row r="14" spans="1:13" s="3" customFormat="1">
      <c r="A14" s="14">
        <f t="shared" si="0"/>
        <v>11</v>
      </c>
      <c r="B14" s="5" t="s">
        <v>66</v>
      </c>
      <c r="C14" s="5" t="s">
        <v>70</v>
      </c>
      <c r="D14" s="5" t="s">
        <v>71</v>
      </c>
      <c r="E14" s="5" t="s">
        <v>9</v>
      </c>
      <c r="F14" s="5" t="s">
        <v>10</v>
      </c>
      <c r="G14" s="5">
        <v>5</v>
      </c>
      <c r="H14" s="6">
        <v>56</v>
      </c>
      <c r="I14" s="6">
        <v>0</v>
      </c>
      <c r="J14" s="6">
        <v>115</v>
      </c>
      <c r="K14" s="6">
        <v>25</v>
      </c>
      <c r="L14" s="15">
        <f>G14*H14+I14+J14+K14</f>
        <v>420</v>
      </c>
      <c r="M14" s="11" t="s">
        <v>72</v>
      </c>
    </row>
    <row r="15" spans="1:13" s="3" customFormat="1">
      <c r="A15" s="14">
        <f t="shared" si="0"/>
        <v>12</v>
      </c>
      <c r="B15" s="5" t="s">
        <v>73</v>
      </c>
      <c r="C15" s="5" t="s">
        <v>74</v>
      </c>
      <c r="D15" s="5" t="s">
        <v>75</v>
      </c>
      <c r="E15" s="5" t="s">
        <v>9</v>
      </c>
      <c r="F15" s="5" t="s">
        <v>34</v>
      </c>
      <c r="G15" s="5">
        <v>1</v>
      </c>
      <c r="H15" s="6">
        <v>83</v>
      </c>
      <c r="I15" s="6">
        <v>0</v>
      </c>
      <c r="J15" s="6">
        <v>23</v>
      </c>
      <c r="K15" s="6">
        <v>25</v>
      </c>
      <c r="L15" s="15">
        <f>G15*H15+I15+J15+K15</f>
        <v>131</v>
      </c>
      <c r="M15" s="11" t="s">
        <v>23</v>
      </c>
    </row>
    <row r="16" spans="1:13" s="3" customFormat="1">
      <c r="A16" s="14">
        <f t="shared" si="0"/>
        <v>13</v>
      </c>
      <c r="B16" s="5" t="s">
        <v>76</v>
      </c>
      <c r="C16" s="5" t="s">
        <v>77</v>
      </c>
      <c r="D16" s="5" t="s">
        <v>78</v>
      </c>
      <c r="E16" s="5" t="s">
        <v>9</v>
      </c>
      <c r="F16" s="5" t="s">
        <v>16</v>
      </c>
      <c r="G16" s="5">
        <v>2</v>
      </c>
      <c r="H16" s="6">
        <v>56</v>
      </c>
      <c r="I16" s="6">
        <v>0</v>
      </c>
      <c r="J16" s="6">
        <v>46</v>
      </c>
      <c r="K16" s="6">
        <v>25</v>
      </c>
      <c r="L16" s="15">
        <f>G16*H16+I16+J16+K16</f>
        <v>183</v>
      </c>
      <c r="M16" s="11" t="s">
        <v>65</v>
      </c>
    </row>
    <row r="17" spans="1:13" s="3" customFormat="1">
      <c r="A17" s="14">
        <f t="shared" si="0"/>
        <v>14</v>
      </c>
      <c r="B17" s="5" t="s">
        <v>76</v>
      </c>
      <c r="C17" s="5" t="s">
        <v>79</v>
      </c>
      <c r="D17" s="5" t="s">
        <v>80</v>
      </c>
      <c r="E17" s="5" t="s">
        <v>9</v>
      </c>
      <c r="F17" s="7" t="s">
        <v>32</v>
      </c>
      <c r="G17" s="5">
        <v>2</v>
      </c>
      <c r="H17" s="6">
        <v>73</v>
      </c>
      <c r="I17" s="6">
        <v>0</v>
      </c>
      <c r="J17" s="6">
        <v>46</v>
      </c>
      <c r="K17" s="6">
        <v>25</v>
      </c>
      <c r="L17" s="15">
        <f>G17*H17+I17+J17+K17</f>
        <v>217</v>
      </c>
      <c r="M17" s="11" t="s">
        <v>22</v>
      </c>
    </row>
    <row r="18" spans="1:13" s="3" customFormat="1">
      <c r="A18" s="14">
        <f t="shared" si="0"/>
        <v>15</v>
      </c>
      <c r="B18" s="5" t="s">
        <v>81</v>
      </c>
      <c r="C18" s="5" t="s">
        <v>82</v>
      </c>
      <c r="D18" s="5" t="s">
        <v>83</v>
      </c>
      <c r="E18" s="5" t="s">
        <v>9</v>
      </c>
      <c r="F18" s="7" t="s">
        <v>84</v>
      </c>
      <c r="G18" s="5">
        <v>1</v>
      </c>
      <c r="H18" s="6">
        <v>79</v>
      </c>
      <c r="I18" s="6">
        <v>0</v>
      </c>
      <c r="J18" s="6">
        <v>23</v>
      </c>
      <c r="K18" s="6">
        <v>25</v>
      </c>
      <c r="L18" s="15">
        <f>G18*H18+I18+J18+K18</f>
        <v>127</v>
      </c>
      <c r="M18" s="11" t="s">
        <v>85</v>
      </c>
    </row>
    <row r="19" spans="1:13" s="3" customFormat="1">
      <c r="A19" s="14">
        <f t="shared" si="0"/>
        <v>16</v>
      </c>
      <c r="B19" s="5" t="s">
        <v>86</v>
      </c>
      <c r="C19" s="5" t="s">
        <v>87</v>
      </c>
      <c r="D19" s="5" t="s">
        <v>88</v>
      </c>
      <c r="E19" s="5" t="s">
        <v>9</v>
      </c>
      <c r="F19" s="5" t="s">
        <v>25</v>
      </c>
      <c r="G19" s="5">
        <v>1</v>
      </c>
      <c r="H19" s="6">
        <v>117</v>
      </c>
      <c r="I19" s="6">
        <v>0</v>
      </c>
      <c r="J19" s="6">
        <v>23</v>
      </c>
      <c r="K19" s="6">
        <v>25</v>
      </c>
      <c r="L19" s="15">
        <f>G19*H19+I19+J19+K19</f>
        <v>165</v>
      </c>
      <c r="M19" s="11" t="s">
        <v>33</v>
      </c>
    </row>
    <row r="20" spans="1:13" s="3" customFormat="1">
      <c r="A20" s="14">
        <f t="shared" si="0"/>
        <v>17</v>
      </c>
      <c r="B20" s="5" t="s">
        <v>86</v>
      </c>
      <c r="C20" s="5" t="s">
        <v>89</v>
      </c>
      <c r="D20" s="5" t="s">
        <v>90</v>
      </c>
      <c r="E20" s="5" t="s">
        <v>9</v>
      </c>
      <c r="F20" s="5" t="s">
        <v>13</v>
      </c>
      <c r="G20" s="5">
        <v>6</v>
      </c>
      <c r="H20" s="6">
        <v>91</v>
      </c>
      <c r="I20" s="6">
        <v>0</v>
      </c>
      <c r="J20" s="6">
        <v>138</v>
      </c>
      <c r="K20" s="6">
        <v>25</v>
      </c>
      <c r="L20" s="15">
        <f>G20*H20+I20+J20+K20</f>
        <v>709</v>
      </c>
      <c r="M20" s="11" t="s">
        <v>38</v>
      </c>
    </row>
    <row r="21" spans="1:13" s="3" customFormat="1">
      <c r="A21" s="14">
        <f t="shared" si="0"/>
        <v>18</v>
      </c>
      <c r="B21" s="5" t="s">
        <v>86</v>
      </c>
      <c r="C21" s="5" t="s">
        <v>91</v>
      </c>
      <c r="D21" s="5" t="s">
        <v>92</v>
      </c>
      <c r="E21" s="5" t="s">
        <v>9</v>
      </c>
      <c r="F21" s="5" t="s">
        <v>18</v>
      </c>
      <c r="G21" s="5">
        <v>2</v>
      </c>
      <c r="H21" s="6">
        <v>70</v>
      </c>
      <c r="I21" s="6">
        <v>0</v>
      </c>
      <c r="J21" s="6">
        <v>46</v>
      </c>
      <c r="K21" s="6">
        <v>25</v>
      </c>
      <c r="L21" s="15">
        <f>G21*H21+I21+J21+K21</f>
        <v>211</v>
      </c>
      <c r="M21" s="11" t="s">
        <v>93</v>
      </c>
    </row>
    <row r="22" spans="1:13" s="3" customFormat="1">
      <c r="A22" s="14">
        <f t="shared" si="0"/>
        <v>19</v>
      </c>
      <c r="B22" s="5" t="s">
        <v>94</v>
      </c>
      <c r="C22" s="5" t="s">
        <v>95</v>
      </c>
      <c r="D22" s="5" t="s">
        <v>96</v>
      </c>
      <c r="E22" s="5" t="s">
        <v>9</v>
      </c>
      <c r="F22" s="5" t="s">
        <v>97</v>
      </c>
      <c r="G22" s="5">
        <v>2</v>
      </c>
      <c r="H22" s="6">
        <v>56</v>
      </c>
      <c r="I22" s="6">
        <v>0</v>
      </c>
      <c r="J22" s="6">
        <v>46</v>
      </c>
      <c r="K22" s="6">
        <v>25</v>
      </c>
      <c r="L22" s="15">
        <f>G22*H22+I22+J22+K22</f>
        <v>183</v>
      </c>
      <c r="M22" s="11" t="s">
        <v>98</v>
      </c>
    </row>
    <row r="23" spans="1:13" s="3" customFormat="1">
      <c r="A23" s="14">
        <f t="shared" si="0"/>
        <v>20</v>
      </c>
      <c r="B23" s="5" t="s">
        <v>94</v>
      </c>
      <c r="C23" s="5" t="s">
        <v>99</v>
      </c>
      <c r="D23" s="5" t="s">
        <v>100</v>
      </c>
      <c r="E23" s="5" t="s">
        <v>9</v>
      </c>
      <c r="F23" s="5" t="s">
        <v>101</v>
      </c>
      <c r="G23" s="5">
        <v>11</v>
      </c>
      <c r="H23" s="6">
        <v>80</v>
      </c>
      <c r="I23" s="6">
        <v>22</v>
      </c>
      <c r="J23" s="6">
        <v>253</v>
      </c>
      <c r="K23" s="6">
        <v>25</v>
      </c>
      <c r="L23" s="15">
        <f>G23*H23+I23+J23+K23</f>
        <v>1180</v>
      </c>
      <c r="M23" s="11" t="s">
        <v>102</v>
      </c>
    </row>
    <row r="24" spans="1:13" s="3" customFormat="1">
      <c r="A24" s="14">
        <f t="shared" si="0"/>
        <v>21</v>
      </c>
      <c r="B24" s="5" t="s">
        <v>94</v>
      </c>
      <c r="C24" s="5" t="s">
        <v>103</v>
      </c>
      <c r="D24" s="5" t="s">
        <v>104</v>
      </c>
      <c r="E24" s="5" t="s">
        <v>9</v>
      </c>
      <c r="F24" s="5" t="s">
        <v>105</v>
      </c>
      <c r="G24" s="5">
        <v>15</v>
      </c>
      <c r="H24" s="6">
        <v>63</v>
      </c>
      <c r="I24" s="6">
        <v>0</v>
      </c>
      <c r="J24" s="6">
        <v>345</v>
      </c>
      <c r="K24" s="6">
        <v>25</v>
      </c>
      <c r="L24" s="15">
        <f>G24*H24+I24+J24+K24</f>
        <v>1315</v>
      </c>
      <c r="M24" s="11" t="s">
        <v>106</v>
      </c>
    </row>
    <row r="25" spans="1:13" s="3" customFormat="1">
      <c r="A25" s="14">
        <f t="shared" si="0"/>
        <v>22</v>
      </c>
      <c r="B25" s="5" t="s">
        <v>94</v>
      </c>
      <c r="C25" s="5" t="s">
        <v>107</v>
      </c>
      <c r="D25" s="5" t="s">
        <v>108</v>
      </c>
      <c r="E25" s="5" t="s">
        <v>9</v>
      </c>
      <c r="F25" s="5" t="s">
        <v>109</v>
      </c>
      <c r="G25" s="5">
        <v>1</v>
      </c>
      <c r="H25" s="6">
        <v>90</v>
      </c>
      <c r="I25" s="6">
        <v>0</v>
      </c>
      <c r="J25" s="6">
        <v>23</v>
      </c>
      <c r="K25" s="6">
        <v>25</v>
      </c>
      <c r="L25" s="15">
        <f>G25*H25+I25+J25+K25</f>
        <v>138</v>
      </c>
      <c r="M25" s="11" t="s">
        <v>110</v>
      </c>
    </row>
    <row r="26" spans="1:13" s="3" customFormat="1">
      <c r="A26" s="14">
        <f t="shared" si="0"/>
        <v>23</v>
      </c>
      <c r="B26" s="5" t="s">
        <v>94</v>
      </c>
      <c r="C26" s="5" t="s">
        <v>111</v>
      </c>
      <c r="D26" s="5" t="s">
        <v>112</v>
      </c>
      <c r="E26" s="5" t="s">
        <v>9</v>
      </c>
      <c r="F26" s="5" t="s">
        <v>34</v>
      </c>
      <c r="G26" s="5">
        <v>1</v>
      </c>
      <c r="H26" s="6">
        <v>83</v>
      </c>
      <c r="I26" s="6">
        <v>0</v>
      </c>
      <c r="J26" s="6">
        <v>23</v>
      </c>
      <c r="K26" s="6">
        <v>25</v>
      </c>
      <c r="L26" s="15">
        <f>G26*H26+I26+J26+K26</f>
        <v>131</v>
      </c>
      <c r="M26" s="11" t="s">
        <v>23</v>
      </c>
    </row>
    <row r="27" spans="1:13" s="3" customFormat="1">
      <c r="A27" s="14">
        <f t="shared" si="0"/>
        <v>24</v>
      </c>
      <c r="B27" s="5" t="s">
        <v>94</v>
      </c>
      <c r="C27" s="5" t="s">
        <v>113</v>
      </c>
      <c r="D27" s="5" t="s">
        <v>114</v>
      </c>
      <c r="E27" s="5" t="s">
        <v>9</v>
      </c>
      <c r="F27" s="5" t="s">
        <v>12</v>
      </c>
      <c r="G27" s="5">
        <v>1</v>
      </c>
      <c r="H27" s="6">
        <v>70</v>
      </c>
      <c r="I27" s="6">
        <v>0</v>
      </c>
      <c r="J27" s="6">
        <v>23</v>
      </c>
      <c r="K27" s="6">
        <v>25</v>
      </c>
      <c r="L27" s="15">
        <f>G27*H27+I27+J27+K27</f>
        <v>118</v>
      </c>
      <c r="M27" s="11" t="s">
        <v>115</v>
      </c>
    </row>
    <row r="28" spans="1:13" s="3" customFormat="1">
      <c r="A28" s="14">
        <f t="shared" si="0"/>
        <v>25</v>
      </c>
      <c r="B28" s="5" t="s">
        <v>116</v>
      </c>
      <c r="C28" s="5" t="s">
        <v>117</v>
      </c>
      <c r="D28" s="5" t="s">
        <v>118</v>
      </c>
      <c r="E28" s="5" t="s">
        <v>9</v>
      </c>
      <c r="F28" s="5" t="s">
        <v>11</v>
      </c>
      <c r="G28" s="5">
        <v>8</v>
      </c>
      <c r="H28" s="6">
        <v>73</v>
      </c>
      <c r="I28" s="6">
        <v>0</v>
      </c>
      <c r="J28" s="6">
        <v>184</v>
      </c>
      <c r="K28" s="6">
        <v>25</v>
      </c>
      <c r="L28" s="15">
        <f>G28*H28+I28+J28+K28</f>
        <v>793</v>
      </c>
      <c r="M28" s="11" t="s">
        <v>28</v>
      </c>
    </row>
    <row r="29" spans="1:13" s="3" customFormat="1">
      <c r="A29" s="14">
        <f t="shared" si="0"/>
        <v>26</v>
      </c>
      <c r="B29" s="5" t="s">
        <v>116</v>
      </c>
      <c r="C29" s="5" t="s">
        <v>119</v>
      </c>
      <c r="D29" s="5" t="s">
        <v>120</v>
      </c>
      <c r="E29" s="5" t="s">
        <v>9</v>
      </c>
      <c r="F29" s="5" t="s">
        <v>39</v>
      </c>
      <c r="G29" s="5">
        <v>2</v>
      </c>
      <c r="H29" s="6">
        <v>42</v>
      </c>
      <c r="I29" s="6">
        <v>0</v>
      </c>
      <c r="J29" s="6">
        <v>46</v>
      </c>
      <c r="K29" s="6">
        <v>25</v>
      </c>
      <c r="L29" s="15">
        <f>G29*H29+I29+J29+K29</f>
        <v>155</v>
      </c>
      <c r="M29" s="11" t="s">
        <v>40</v>
      </c>
    </row>
    <row r="30" spans="1:13" s="3" customFormat="1">
      <c r="A30" s="14">
        <f t="shared" si="0"/>
        <v>27</v>
      </c>
      <c r="B30" s="5" t="s">
        <v>116</v>
      </c>
      <c r="C30" s="5" t="s">
        <v>121</v>
      </c>
      <c r="D30" s="5" t="s">
        <v>122</v>
      </c>
      <c r="E30" s="5" t="s">
        <v>9</v>
      </c>
      <c r="F30" s="5" t="s">
        <v>36</v>
      </c>
      <c r="G30" s="5">
        <v>3</v>
      </c>
      <c r="H30" s="6">
        <v>100</v>
      </c>
      <c r="I30" s="6">
        <v>0</v>
      </c>
      <c r="J30" s="6">
        <v>69</v>
      </c>
      <c r="K30" s="6">
        <v>25</v>
      </c>
      <c r="L30" s="15">
        <f>G30*H30+I30+J30+K30</f>
        <v>394</v>
      </c>
      <c r="M30" s="11" t="s">
        <v>29</v>
      </c>
    </row>
    <row r="31" spans="1:13" s="3" customFormat="1">
      <c r="A31" s="14">
        <f t="shared" si="0"/>
        <v>28</v>
      </c>
      <c r="B31" s="5" t="s">
        <v>116</v>
      </c>
      <c r="C31" s="5" t="s">
        <v>123</v>
      </c>
      <c r="D31" s="5" t="s">
        <v>124</v>
      </c>
      <c r="E31" s="5" t="s">
        <v>9</v>
      </c>
      <c r="F31" s="5" t="s">
        <v>10</v>
      </c>
      <c r="G31" s="5">
        <v>1</v>
      </c>
      <c r="H31" s="6">
        <v>56</v>
      </c>
      <c r="I31" s="6">
        <v>0</v>
      </c>
      <c r="J31" s="6">
        <v>23</v>
      </c>
      <c r="K31" s="6">
        <v>25</v>
      </c>
      <c r="L31" s="15">
        <f>G31*H31+I31+J31+K31</f>
        <v>104</v>
      </c>
      <c r="M31" s="11" t="s">
        <v>72</v>
      </c>
    </row>
    <row r="32" spans="1:13" s="3" customFormat="1">
      <c r="A32" s="14">
        <f>[1]ZARDA!A25+1</f>
        <v>23</v>
      </c>
      <c r="B32" s="5" t="s">
        <v>116</v>
      </c>
      <c r="C32" s="5" t="s">
        <v>125</v>
      </c>
      <c r="D32" s="5" t="s">
        <v>126</v>
      </c>
      <c r="E32" s="5" t="s">
        <v>9</v>
      </c>
      <c r="F32" s="5" t="s">
        <v>20</v>
      </c>
      <c r="G32" s="5">
        <v>4</v>
      </c>
      <c r="H32" s="6">
        <v>83</v>
      </c>
      <c r="I32" s="6">
        <v>0</v>
      </c>
      <c r="J32" s="6">
        <v>92</v>
      </c>
      <c r="K32" s="6">
        <v>25</v>
      </c>
      <c r="L32" s="15">
        <f>G32*H32+I32+J32+K32</f>
        <v>449</v>
      </c>
      <c r="M32" s="11" t="s">
        <v>37</v>
      </c>
    </row>
    <row r="33" spans="1:13" s="3" customFormat="1">
      <c r="A33" s="33" t="s">
        <v>133</v>
      </c>
      <c r="B33" s="34"/>
      <c r="C33" s="34"/>
      <c r="D33" s="34"/>
      <c r="E33" s="34"/>
      <c r="F33" s="34"/>
      <c r="G33" s="34"/>
      <c r="H33" s="34"/>
      <c r="I33" s="34"/>
      <c r="J33" s="34"/>
      <c r="K33" s="35"/>
      <c r="L33" s="16">
        <f>SUM(L4:L32)</f>
        <v>10524</v>
      </c>
      <c r="M33" s="8"/>
    </row>
    <row r="34" spans="1:13" s="3" customFormat="1">
      <c r="A34" s="17"/>
      <c r="B34" s="18"/>
      <c r="C34" s="18"/>
      <c r="D34" s="18"/>
      <c r="E34" s="18"/>
      <c r="F34" s="18"/>
      <c r="G34" s="4">
        <f>SUM(G4:G32)</f>
        <v>106</v>
      </c>
      <c r="H34" s="18"/>
      <c r="I34" s="18"/>
      <c r="J34" s="18"/>
      <c r="K34" s="18"/>
      <c r="L34" s="19"/>
      <c r="M34" s="9"/>
    </row>
    <row r="35" spans="1:13" s="3" customFormat="1" ht="30" customHeight="1" thickBot="1">
      <c r="A35" s="20" t="s">
        <v>41</v>
      </c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2"/>
    </row>
    <row r="36" spans="1:13" s="3" customFormat="1" ht="30" customHeight="1" thickBot="1">
      <c r="A36" s="23" t="s">
        <v>0</v>
      </c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5"/>
    </row>
  </sheetData>
  <sortState ref="B4:M32">
    <sortCondition ref="B4:B32"/>
    <sortCondition ref="C4:C32"/>
  </sortState>
  <mergeCells count="7">
    <mergeCell ref="A35:L35"/>
    <mergeCell ref="A36:L36"/>
    <mergeCell ref="I1:L1"/>
    <mergeCell ref="I2:L2"/>
    <mergeCell ref="A1:H1"/>
    <mergeCell ref="A2:H2"/>
    <mergeCell ref="A33:K33"/>
  </mergeCells>
  <conditionalFormatting sqref="C3:C31">
    <cfRule type="duplicateValues" dxfId="7" priority="6"/>
  </conditionalFormatting>
  <conditionalFormatting sqref="D3:D31">
    <cfRule type="duplicateValues" dxfId="6" priority="5"/>
  </conditionalFormatting>
  <conditionalFormatting sqref="C32">
    <cfRule type="duplicateValues" dxfId="3" priority="2"/>
  </conditionalFormatting>
  <conditionalFormatting sqref="D32">
    <cfRule type="duplicateValues" dxfId="1" priority="1"/>
  </conditionalFormatting>
  <pageMargins left="0.31496062992125984" right="0.15748031496062992" top="0.24" bottom="0.4" header="0.16" footer="0.16"/>
  <pageSetup scale="95" orientation="portrait" verticalDpi="0" r:id="rId1"/>
  <headerFooter>
    <oddFooter>&amp;C&amp;P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>
      <selection activeCell="B26" sqref="B26"/>
    </sheetView>
  </sheetViews>
  <sheetFormatPr defaultRowHeight="15"/>
  <cols>
    <col min="1" max="1" width="3" bestFit="1" customWidth="1"/>
    <col min="2" max="2" width="10.140625" bestFit="1" customWidth="1"/>
    <col min="3" max="3" width="16.85546875" bestFit="1" customWidth="1"/>
    <col min="4" max="4" width="5" bestFit="1" customWidth="1"/>
    <col min="5" max="5" width="4.5703125" bestFit="1" customWidth="1"/>
    <col min="6" max="6" width="11.42578125" bestFit="1" customWidth="1"/>
    <col min="7" max="7" width="3" bestFit="1" customWidth="1"/>
    <col min="8" max="8" width="5.5703125" bestFit="1" customWidth="1"/>
    <col min="9" max="9" width="4.5703125" bestFit="1" customWidth="1"/>
    <col min="10" max="10" width="6.5703125" bestFit="1" customWidth="1"/>
    <col min="11" max="11" width="5.5703125" bestFit="1" customWidth="1"/>
    <col min="12" max="12" width="7.5703125" bestFit="1" customWidth="1"/>
    <col min="13" max="13" width="5.7109375" bestFit="1" customWidth="1"/>
  </cols>
  <sheetData>
    <row r="1" s="1" customFormat="1" ht="15" customHeight="1"/>
    <row r="2" s="1" customFormat="1" ht="15" customHeight="1"/>
    <row r="3" s="1" customFormat="1" ht="15" customHeight="1"/>
    <row r="4" s="1" customFormat="1" ht="15" customHeight="1"/>
    <row r="5" s="1" customFormat="1"/>
    <row r="6" s="1" customFormat="1" ht="15" customHeight="1"/>
    <row r="7" s="1" customFormat="1" ht="15" customHeight="1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CHATNI</vt:lpstr>
      <vt:lpstr>Sheet1</vt:lpstr>
      <vt:lpstr>CHATNI!Print_Titles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Bishnu</cp:lastModifiedBy>
  <cp:lastPrinted>2023-01-09T12:42:44Z</cp:lastPrinted>
  <dcterms:created xsi:type="dcterms:W3CDTF">2022-03-10T06:07:42Z</dcterms:created>
  <dcterms:modified xsi:type="dcterms:W3CDTF">2023-02-07T10:12:32Z</dcterms:modified>
</cp:coreProperties>
</file>