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40" windowHeight="11760"/>
  </bookViews>
  <sheets>
    <sheet name="Invoice" sheetId="1" r:id="rId1"/>
    <sheet name="Sheet1" sheetId="2" r:id="rId2"/>
  </sheets>
  <definedNames>
    <definedName name="_xlnm._FilterDatabase" localSheetId="0" hidden="1">Invoice!$A$3:$O$44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42" i="1" l="1"/>
  <c r="G42" i="1"/>
  <c r="L40" i="1"/>
  <c r="I40" i="1"/>
  <c r="L39" i="1"/>
  <c r="I39" i="1"/>
  <c r="M39" i="1" s="1"/>
  <c r="L38" i="1"/>
  <c r="M38" i="1" s="1"/>
  <c r="L37" i="1"/>
  <c r="I37" i="1"/>
  <c r="L36" i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M25" i="1" s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M15" i="1" s="1"/>
  <c r="L14" i="1"/>
  <c r="I14" i="1"/>
  <c r="L13" i="1"/>
  <c r="I13" i="1"/>
  <c r="L12" i="1"/>
  <c r="I12" i="1"/>
  <c r="M12" i="1" s="1"/>
  <c r="L11" i="1"/>
  <c r="M11" i="1" s="1"/>
  <c r="L10" i="1"/>
  <c r="I10" i="1"/>
  <c r="L9" i="1"/>
  <c r="I9" i="1"/>
  <c r="L8" i="1"/>
  <c r="I8" i="1"/>
  <c r="L7" i="1"/>
  <c r="I7" i="1"/>
  <c r="L6" i="1"/>
  <c r="M6" i="1" s="1"/>
  <c r="L5" i="1"/>
  <c r="I5" i="1"/>
  <c r="M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L4" i="1"/>
  <c r="I4" i="1"/>
  <c r="I42" i="1" l="1"/>
  <c r="M7" i="1"/>
  <c r="M8" i="1"/>
  <c r="M9" i="1"/>
  <c r="M10" i="1"/>
  <c r="M26" i="1"/>
  <c r="M27" i="1"/>
  <c r="M28" i="1"/>
  <c r="M29" i="1"/>
  <c r="M30" i="1"/>
  <c r="M31" i="1"/>
  <c r="M32" i="1"/>
  <c r="M33" i="1"/>
  <c r="M34" i="1"/>
  <c r="M35" i="1"/>
  <c r="M36" i="1"/>
  <c r="M37" i="1"/>
  <c r="M40" i="1"/>
  <c r="M13" i="1"/>
  <c r="M14" i="1"/>
  <c r="M16" i="1"/>
  <c r="M17" i="1"/>
  <c r="M18" i="1"/>
  <c r="M19" i="1"/>
  <c r="M20" i="1"/>
  <c r="M21" i="1"/>
  <c r="M22" i="1"/>
  <c r="M23" i="1"/>
  <c r="M24" i="1"/>
  <c r="M4" i="1"/>
  <c r="L2" i="2"/>
  <c r="M41" i="1" l="1"/>
</calcChain>
</file>

<file path=xl/sharedStrings.xml><?xml version="1.0" encoding="utf-8"?>
<sst xmlns="http://schemas.openxmlformats.org/spreadsheetml/2006/main" count="264" uniqueCount="171">
  <si>
    <t>Thanking you for your business.
PRAGATI LOGISTICS</t>
  </si>
  <si>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</si>
  <si>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</si>
  <si>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</si>
  <si>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</si>
  <si>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</si>
  <si>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</si>
  <si>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</si>
  <si>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</si>
  <si>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</si>
  <si>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</si>
  <si>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</si>
  <si>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</si>
  <si>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</si>
  <si>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</si>
  <si>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</si>
  <si>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</si>
  <si>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</si>
  <si>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</si>
  <si>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</si>
  <si>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</si>
  <si>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</si>
  <si>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</si>
  <si>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</si>
  <si>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</si>
  <si>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>BUGUDA</t>
  </si>
  <si>
    <t>SANKARAKHOL</t>
  </si>
  <si>
    <t>ASKA ROAD</t>
  </si>
  <si>
    <t>BANBARADA</t>
  </si>
  <si>
    <t>TIKABALI</t>
  </si>
  <si>
    <t>TRISHA ENTERPRISES</t>
  </si>
  <si>
    <t>SHIBA HARDWARE STORE</t>
  </si>
  <si>
    <t/>
  </si>
  <si>
    <t>G UDAYAGIRI</t>
  </si>
  <si>
    <t>SISIR CHANDRA MAHAPATRA</t>
  </si>
  <si>
    <t>JALESWAR</t>
  </si>
  <si>
    <t>BAHALDA</t>
  </si>
  <si>
    <t>AMT.</t>
  </si>
  <si>
    <t>GOBARA GANJAM</t>
  </si>
  <si>
    <t>P S AGENCIES</t>
  </si>
  <si>
    <t>DERA</t>
  </si>
  <si>
    <t>SAHOO HARDWARE</t>
  </si>
  <si>
    <t>THAKURMUNDA</t>
  </si>
  <si>
    <t>KUNDU HARDWARE</t>
  </si>
  <si>
    <t>UNLOAD ING</t>
  </si>
  <si>
    <t>TIHIDI</t>
  </si>
  <si>
    <t>TARINI PLY AND GLASS HOUSE</t>
  </si>
  <si>
    <t>JAGAMARA</t>
  </si>
  <si>
    <t>UNIQUE COLOURS AND HARDWARE</t>
  </si>
  <si>
    <t>KODALA</t>
  </si>
  <si>
    <t>B S TRADERS</t>
  </si>
  <si>
    <t>POLASARA</t>
  </si>
  <si>
    <t>SRI SANGRAM HARDWARE STORE</t>
  </si>
  <si>
    <t>KUDIA</t>
  </si>
  <si>
    <t>MAA LAXMI PAINTS</t>
  </si>
  <si>
    <t>NEW ADISHAKTI ENTERPRISES</t>
  </si>
  <si>
    <t>01/6/2024</t>
  </si>
  <si>
    <t>PL/JA/04973</t>
  </si>
  <si>
    <t>127</t>
  </si>
  <si>
    <t xml:space="preserve">SHREE MAHAVEER TRADERS </t>
  </si>
  <si>
    <t>PL/JA/04975</t>
  </si>
  <si>
    <t>128</t>
  </si>
  <si>
    <t>04/6/2024</t>
  </si>
  <si>
    <t>PL/JA/05033</t>
  </si>
  <si>
    <t>129</t>
  </si>
  <si>
    <t>06/6/2024</t>
  </si>
  <si>
    <t>PL/JA/05091</t>
  </si>
  <si>
    <t>131</t>
  </si>
  <si>
    <t>PL/JA/05231</t>
  </si>
  <si>
    <t>130</t>
  </si>
  <si>
    <t>10/6/2024</t>
  </si>
  <si>
    <t>PL/JA/05491</t>
  </si>
  <si>
    <t>132</t>
  </si>
  <si>
    <t>ALANAHATA</t>
  </si>
  <si>
    <t>PARIDA TRADERS</t>
  </si>
  <si>
    <t>11/6/2024</t>
  </si>
  <si>
    <t>PL/JA/05538</t>
  </si>
  <si>
    <t>133</t>
  </si>
  <si>
    <t>MAA TRADERS BAHALADA</t>
  </si>
  <si>
    <t>12/6/2024</t>
  </si>
  <si>
    <t>PL/JA/05586</t>
  </si>
  <si>
    <t>134</t>
  </si>
  <si>
    <t>NISCHINTAKOILI</t>
  </si>
  <si>
    <t>BAJRANG HARDWARE AND PAINTS</t>
  </si>
  <si>
    <t>17/6/2024</t>
  </si>
  <si>
    <t>PL/JA/05824</t>
  </si>
  <si>
    <t>135</t>
  </si>
  <si>
    <t>PL/JA/05854</t>
  </si>
  <si>
    <t>136</t>
  </si>
  <si>
    <t xml:space="preserve">KALINGA HARDWARE AND PLY HOUSE </t>
  </si>
  <si>
    <t>PL/JA/05855</t>
  </si>
  <si>
    <t>137</t>
  </si>
  <si>
    <t>18/6/2024</t>
  </si>
  <si>
    <t>PL/JA/05890</t>
  </si>
  <si>
    <t>138</t>
  </si>
  <si>
    <t>RAGHUNATHPUR</t>
  </si>
  <si>
    <t>SAHOO GLASS AND PLY</t>
  </si>
  <si>
    <t>PL/JA/05891</t>
  </si>
  <si>
    <t>139</t>
  </si>
  <si>
    <t>JAIPUR ROAD</t>
  </si>
  <si>
    <t>PATRA HARDWARE</t>
  </si>
  <si>
    <t>PL/JA/05892</t>
  </si>
  <si>
    <t>140</t>
  </si>
  <si>
    <t>21/6/2024</t>
  </si>
  <si>
    <t>PL/JA/06183</t>
  </si>
  <si>
    <t>141</t>
  </si>
  <si>
    <t>LAXMI NARAYAN SANITARY</t>
  </si>
  <si>
    <t>22/6/2024</t>
  </si>
  <si>
    <t>PL/JA/06264</t>
  </si>
  <si>
    <t>142</t>
  </si>
  <si>
    <t>PL/JA/06283</t>
  </si>
  <si>
    <t>143</t>
  </si>
  <si>
    <t>25/6/2024</t>
  </si>
  <si>
    <t>PL/JA/06509</t>
  </si>
  <si>
    <t>144</t>
  </si>
  <si>
    <t>BHAMASYALI</t>
  </si>
  <si>
    <t>BAJARANGI TRADERS</t>
  </si>
  <si>
    <t>26/6/2024</t>
  </si>
  <si>
    <t>PL/JA/06603</t>
  </si>
  <si>
    <t>145</t>
  </si>
  <si>
    <t>27/6/2024</t>
  </si>
  <si>
    <t>PL/JA/06751</t>
  </si>
  <si>
    <t>146</t>
  </si>
  <si>
    <t>28/6/2024</t>
  </si>
  <si>
    <t>PL/JA/06776</t>
  </si>
  <si>
    <t>147</t>
  </si>
  <si>
    <t>PL/JA/06777</t>
  </si>
  <si>
    <t>148</t>
  </si>
  <si>
    <t>PL/JA/06821</t>
  </si>
  <si>
    <t>149</t>
  </si>
  <si>
    <t>29/6/2024</t>
  </si>
  <si>
    <t>PL/JA/05467</t>
  </si>
  <si>
    <t>150</t>
  </si>
  <si>
    <t>JARAPADA</t>
  </si>
  <si>
    <t>PRADHAN HARDWARE AND  PAINTS</t>
  </si>
  <si>
    <t>PL/JA/07016</t>
  </si>
  <si>
    <t>151</t>
  </si>
  <si>
    <t>THAKURPATNA</t>
  </si>
  <si>
    <t xml:space="preserve">LAXMI NARAYAN TRADERS </t>
  </si>
  <si>
    <t>PL/JA/07017</t>
  </si>
  <si>
    <t>152</t>
  </si>
  <si>
    <t>PL/JA/07018</t>
  </si>
  <si>
    <t>153</t>
  </si>
  <si>
    <t>BASTA</t>
  </si>
  <si>
    <t>BINORI RANGA GHARA BALASORE</t>
  </si>
  <si>
    <t>30/6/2024</t>
  </si>
  <si>
    <t>PL/JA/07020</t>
  </si>
  <si>
    <t>154</t>
  </si>
  <si>
    <t>PL/JA/07021</t>
  </si>
  <si>
    <t>155</t>
  </si>
  <si>
    <t>PL/JA/07022</t>
  </si>
  <si>
    <t>156</t>
  </si>
  <si>
    <t>PL/JA/07023</t>
  </si>
  <si>
    <t>157</t>
  </si>
  <si>
    <t>PL/JA/07025</t>
  </si>
  <si>
    <t>158</t>
  </si>
  <si>
    <t>PL/JA/07026</t>
  </si>
  <si>
    <t>159</t>
  </si>
  <si>
    <t>PL/JA/07027</t>
  </si>
  <si>
    <t>160</t>
  </si>
  <si>
    <t>PL/JA/07028</t>
  </si>
  <si>
    <t>161</t>
  </si>
  <si>
    <t>PL/JA/07081</t>
  </si>
  <si>
    <t>162</t>
  </si>
  <si>
    <t>PL/JA/07082</t>
  </si>
  <si>
    <t>163</t>
  </si>
  <si>
    <t>CHARICHHAK</t>
  </si>
  <si>
    <t>SAI SHANKAR HARDWARE STORE</t>
  </si>
  <si>
    <t>(RUPEES TWENTY NINE THOUSAND NINE HUNDRED TWENTY THREE ONLY)</t>
  </si>
  <si>
    <t xml:space="preserve">To,
PRIMCO INDUSTRIES PVT. LTD.
Address: JAGATPUR, CUTTACK, 9289309202
GST No: 21AAMCP7195C1ZD
</t>
  </si>
  <si>
    <t>Bill Date: 30/06/2024
Bill No : 10162
Total Amount: 29923.00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</si>
</sst>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65" fontId="0" fillId="0" borderId="1" xfId="0" applyNumberFormat="1" applyBorder="1"/>
    <xf numFmtId="2" fontId="0" fillId="0" borderId="1" xfId="0" applyNumberFormat="1" applyBorder="1"/>
    <xf numFmtId="2" fontId="0" fillId="0" borderId="1" xfId="0" applyNumberFormat="1" applyFill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5" fillId="0" borderId="13" xfId="1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Alignment="1">
      <alignment horizontal="center"/>
    </xf>
    <xf numFmtId="2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1" fillId="0" borderId="18" xfId="0" applyFont="1" applyBorder="1" applyAlignment="1">
      <alignment horizontal="center"/>
    </xf>
    <xf numFmtId="165" fontId="1" fillId="0" borderId="18" xfId="0" applyNumberFormat="1" applyFont="1" applyBorder="1" applyAlignment="1">
      <alignment horizontal="center"/>
    </xf>
    <xf numFmtId="2" fontId="0" fillId="0" borderId="17" xfId="0" applyNumberFormat="1" applyBorder="1"/>
    <xf numFmtId="0" fontId="1" fillId="0" borderId="19" xfId="0" applyFont="1" applyBorder="1" applyAlignment="1">
      <alignment horizontal="center"/>
    </xf>
    <xf numFmtId="2" fontId="1" fillId="0" borderId="22" xfId="0" applyNumberFormat="1" applyFont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12" xfId="0" applyBorder="1"/>
    <xf numFmtId="165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7</xdr:col>
      <xdr:colOff>581025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005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28" workbookViewId="0">
      <selection activeCell="N48" sqref="N48"/>
    </sheetView>
  </sheetViews>
  <sheetFormatPr defaultColWidth="9.140625" defaultRowHeight="15"/>
  <cols>
    <col min="1" max="1" width="4.28515625" style="1" customWidth="1"/>
    <col min="2" max="2" width="9.7109375" style="14" bestFit="1" customWidth="1"/>
    <col min="3" max="3" width="12.140625" style="1" customWidth="1"/>
    <col min="4" max="4" width="5.140625" style="1" customWidth="1"/>
    <col min="5" max="5" width="6.42578125" style="1" bestFit="1" customWidth="1"/>
    <col min="6" max="6" width="17.28515625" style="1" customWidth="1"/>
    <col min="7" max="7" width="6" style="1" bestFit="1" customWidth="1"/>
    <col min="8" max="8" width="10.140625" style="13" customWidth="1"/>
    <col min="9" max="9" width="10.28515625" style="13" customWidth="1"/>
    <col min="10" max="10" width="7.5703125" style="1" customWidth="1"/>
    <col min="11" max="11" width="6.5703125" style="15" customWidth="1"/>
    <col min="12" max="12" width="8.85546875" style="15" customWidth="1"/>
    <col min="13" max="13" width="9.7109375" style="15" customWidth="1"/>
    <col min="14" max="14" width="38.28515625" style="1" bestFit="1" customWidth="1"/>
    <col min="15" max="15" width="11.5703125" style="1" bestFit="1" customWidth="1"/>
    <col min="16" max="16384" width="9.140625" style="1"/>
  </cols>
  <sheetData>
    <row r="1" spans="1:14" ht="83.25" customHeight="1" thickBot="1">
      <c r="A1" s="53"/>
      <c r="B1" s="54"/>
      <c r="C1" s="54"/>
      <c r="D1" s="54"/>
      <c r="E1" s="54"/>
      <c r="F1" s="54"/>
      <c r="G1" s="54"/>
      <c r="H1" s="54"/>
      <c r="I1" s="51" t="s">
        <v>22</v>
      </c>
      <c r="J1" s="51"/>
      <c r="K1" s="51"/>
      <c r="L1" s="51"/>
      <c r="M1" s="52"/>
    </row>
    <row r="2" spans="1:14" s="12" customFormat="1" ht="76.5" customHeight="1" thickBot="1">
      <c r="A2" s="55" t="s">
        <v>169</v>
      </c>
      <c r="B2" s="56"/>
      <c r="C2" s="56"/>
      <c r="D2" s="56"/>
      <c r="E2" s="56"/>
      <c r="F2" s="56"/>
      <c r="G2" s="56"/>
      <c r="H2" s="57"/>
      <c r="I2" s="49" t="s">
        <v>170</v>
      </c>
      <c r="J2" s="49"/>
      <c r="K2" s="49"/>
      <c r="L2" s="49"/>
      <c r="M2" s="50"/>
      <c r="N2" s="15"/>
    </row>
    <row r="3" spans="1:14" ht="26.25" thickBot="1">
      <c r="A3" s="37" t="s">
        <v>14</v>
      </c>
      <c r="B3" s="38" t="s">
        <v>16</v>
      </c>
      <c r="C3" s="39" t="s">
        <v>23</v>
      </c>
      <c r="D3" s="39" t="s">
        <v>1</v>
      </c>
      <c r="E3" s="39" t="s">
        <v>3</v>
      </c>
      <c r="F3" s="39" t="s">
        <v>24</v>
      </c>
      <c r="G3" s="39" t="s">
        <v>5</v>
      </c>
      <c r="H3" s="40" t="s">
        <v>6</v>
      </c>
      <c r="I3" s="40" t="s">
        <v>7</v>
      </c>
      <c r="J3" s="39" t="s">
        <v>8</v>
      </c>
      <c r="K3" s="41" t="s">
        <v>9</v>
      </c>
      <c r="L3" s="41" t="s">
        <v>44</v>
      </c>
      <c r="M3" s="42" t="s">
        <v>37</v>
      </c>
      <c r="N3" s="21" t="s">
        <v>13</v>
      </c>
    </row>
    <row r="4" spans="1:14" ht="15" customHeight="1">
      <c r="A4" s="32">
        <v>1</v>
      </c>
      <c r="B4" s="33" t="s">
        <v>56</v>
      </c>
      <c r="C4" s="33" t="s">
        <v>57</v>
      </c>
      <c r="D4" s="33" t="s">
        <v>58</v>
      </c>
      <c r="E4" s="33" t="s">
        <v>12</v>
      </c>
      <c r="F4" s="33" t="s">
        <v>26</v>
      </c>
      <c r="G4" s="33">
        <v>2</v>
      </c>
      <c r="H4" s="34">
        <v>32</v>
      </c>
      <c r="I4" s="34">
        <f>H4</f>
        <v>32</v>
      </c>
      <c r="J4" s="35">
        <v>215</v>
      </c>
      <c r="K4" s="35">
        <v>2.75</v>
      </c>
      <c r="L4" s="35">
        <f t="shared" ref="L4:L40" si="0">G4*3</f>
        <v>6</v>
      </c>
      <c r="M4" s="36">
        <f t="shared" ref="M4:M40" si="1">(I4*K4)+L4</f>
        <v>94</v>
      </c>
      <c r="N4" s="22" t="s">
        <v>59</v>
      </c>
    </row>
    <row r="5" spans="1:14" ht="15" customHeight="1">
      <c r="A5" s="23">
        <f>A4+1</f>
        <v>2</v>
      </c>
      <c r="B5" s="7" t="s">
        <v>56</v>
      </c>
      <c r="C5" s="7" t="s">
        <v>60</v>
      </c>
      <c r="D5" s="7" t="s">
        <v>61</v>
      </c>
      <c r="E5" s="7" t="s">
        <v>12</v>
      </c>
      <c r="F5" s="7" t="s">
        <v>33</v>
      </c>
      <c r="G5" s="7">
        <v>3</v>
      </c>
      <c r="H5" s="16">
        <v>35</v>
      </c>
      <c r="I5" s="16">
        <f>H5</f>
        <v>35</v>
      </c>
      <c r="J5" s="17">
        <v>225</v>
      </c>
      <c r="K5" s="17">
        <v>2.75</v>
      </c>
      <c r="L5" s="17">
        <f t="shared" si="0"/>
        <v>9</v>
      </c>
      <c r="M5" s="24">
        <f t="shared" si="1"/>
        <v>105.25</v>
      </c>
      <c r="N5" s="22" t="s">
        <v>34</v>
      </c>
    </row>
    <row r="6" spans="1:14" ht="15" customHeight="1">
      <c r="A6" s="23">
        <f t="shared" ref="A6:A40" si="2">A5+1</f>
        <v>3</v>
      </c>
      <c r="B6" s="7" t="s">
        <v>62</v>
      </c>
      <c r="C6" s="7" t="s">
        <v>63</v>
      </c>
      <c r="D6" s="7" t="s">
        <v>64</v>
      </c>
      <c r="E6" s="7" t="s">
        <v>12</v>
      </c>
      <c r="F6" s="7" t="s">
        <v>42</v>
      </c>
      <c r="G6" s="7">
        <v>24</v>
      </c>
      <c r="H6" s="16">
        <v>380</v>
      </c>
      <c r="I6" s="16">
        <v>500</v>
      </c>
      <c r="J6" s="17">
        <v>160</v>
      </c>
      <c r="K6" s="17">
        <v>2</v>
      </c>
      <c r="L6" s="17">
        <f t="shared" si="0"/>
        <v>72</v>
      </c>
      <c r="M6" s="24">
        <f t="shared" si="1"/>
        <v>1072</v>
      </c>
      <c r="N6" s="22" t="s">
        <v>43</v>
      </c>
    </row>
    <row r="7" spans="1:14" ht="15" customHeight="1">
      <c r="A7" s="23">
        <f t="shared" si="2"/>
        <v>4</v>
      </c>
      <c r="B7" s="7" t="s">
        <v>65</v>
      </c>
      <c r="C7" s="7" t="s">
        <v>66</v>
      </c>
      <c r="D7" s="7" t="s">
        <v>67</v>
      </c>
      <c r="E7" s="7" t="s">
        <v>12</v>
      </c>
      <c r="F7" s="7" t="s">
        <v>45</v>
      </c>
      <c r="G7" s="7">
        <v>6</v>
      </c>
      <c r="H7" s="16">
        <v>42</v>
      </c>
      <c r="I7" s="16">
        <f>H7</f>
        <v>42</v>
      </c>
      <c r="J7" s="17">
        <v>125</v>
      </c>
      <c r="K7" s="17">
        <v>2.75</v>
      </c>
      <c r="L7" s="17">
        <f t="shared" si="0"/>
        <v>18</v>
      </c>
      <c r="M7" s="24">
        <f t="shared" si="1"/>
        <v>133.5</v>
      </c>
      <c r="N7" s="22" t="s">
        <v>46</v>
      </c>
    </row>
    <row r="8" spans="1:14" ht="15" customHeight="1">
      <c r="A8" s="23">
        <f t="shared" si="2"/>
        <v>5</v>
      </c>
      <c r="B8" s="7" t="s">
        <v>65</v>
      </c>
      <c r="C8" s="7" t="s">
        <v>68</v>
      </c>
      <c r="D8" s="7" t="s">
        <v>69</v>
      </c>
      <c r="E8" s="7" t="s">
        <v>12</v>
      </c>
      <c r="F8" s="7" t="s">
        <v>33</v>
      </c>
      <c r="G8" s="7">
        <v>7</v>
      </c>
      <c r="H8" s="16">
        <v>123</v>
      </c>
      <c r="I8" s="16">
        <f>H8</f>
        <v>123</v>
      </c>
      <c r="J8" s="17">
        <v>225</v>
      </c>
      <c r="K8" s="17">
        <v>2.75</v>
      </c>
      <c r="L8" s="17">
        <f t="shared" si="0"/>
        <v>21</v>
      </c>
      <c r="M8" s="24">
        <f t="shared" si="1"/>
        <v>359.25</v>
      </c>
      <c r="N8" s="22" t="s">
        <v>34</v>
      </c>
    </row>
    <row r="9" spans="1:14" ht="15" customHeight="1">
      <c r="A9" s="23">
        <f t="shared" si="2"/>
        <v>6</v>
      </c>
      <c r="B9" s="7" t="s">
        <v>70</v>
      </c>
      <c r="C9" s="7" t="s">
        <v>71</v>
      </c>
      <c r="D9" s="7" t="s">
        <v>72</v>
      </c>
      <c r="E9" s="7" t="s">
        <v>12</v>
      </c>
      <c r="F9" s="7" t="s">
        <v>73</v>
      </c>
      <c r="G9" s="7">
        <v>59</v>
      </c>
      <c r="H9" s="16">
        <v>618</v>
      </c>
      <c r="I9" s="16">
        <f>H9</f>
        <v>618</v>
      </c>
      <c r="J9" s="18">
        <v>70</v>
      </c>
      <c r="K9" s="18">
        <v>2</v>
      </c>
      <c r="L9" s="17">
        <f t="shared" si="0"/>
        <v>177</v>
      </c>
      <c r="M9" s="24">
        <f t="shared" si="1"/>
        <v>1413</v>
      </c>
      <c r="N9" s="22" t="s">
        <v>74</v>
      </c>
    </row>
    <row r="10" spans="1:14" ht="15" customHeight="1">
      <c r="A10" s="23">
        <f t="shared" si="2"/>
        <v>7</v>
      </c>
      <c r="B10" s="7" t="s">
        <v>75</v>
      </c>
      <c r="C10" s="7" t="s">
        <v>76</v>
      </c>
      <c r="D10" s="7" t="s">
        <v>77</v>
      </c>
      <c r="E10" s="7" t="s">
        <v>12</v>
      </c>
      <c r="F10" s="7" t="s">
        <v>36</v>
      </c>
      <c r="G10" s="7">
        <v>81</v>
      </c>
      <c r="H10" s="16">
        <v>1021</v>
      </c>
      <c r="I10" s="16">
        <f>H10</f>
        <v>1021</v>
      </c>
      <c r="J10" s="17">
        <v>280</v>
      </c>
      <c r="K10" s="17">
        <v>3.25</v>
      </c>
      <c r="L10" s="17">
        <f t="shared" si="0"/>
        <v>243</v>
      </c>
      <c r="M10" s="24">
        <f t="shared" si="1"/>
        <v>3561.25</v>
      </c>
      <c r="N10" s="22" t="s">
        <v>78</v>
      </c>
    </row>
    <row r="11" spans="1:14" ht="15" customHeight="1">
      <c r="A11" s="23">
        <f t="shared" si="2"/>
        <v>8</v>
      </c>
      <c r="B11" s="7" t="s">
        <v>79</v>
      </c>
      <c r="C11" s="7" t="s">
        <v>80</v>
      </c>
      <c r="D11" s="7" t="s">
        <v>81</v>
      </c>
      <c r="E11" s="7" t="s">
        <v>12</v>
      </c>
      <c r="F11" s="7" t="s">
        <v>82</v>
      </c>
      <c r="G11" s="7">
        <v>22</v>
      </c>
      <c r="H11" s="16">
        <v>229</v>
      </c>
      <c r="I11" s="16">
        <v>500</v>
      </c>
      <c r="J11" s="17">
        <v>35</v>
      </c>
      <c r="K11" s="17">
        <v>2</v>
      </c>
      <c r="L11" s="17">
        <f t="shared" si="0"/>
        <v>66</v>
      </c>
      <c r="M11" s="24">
        <f t="shared" si="1"/>
        <v>1066</v>
      </c>
      <c r="N11" s="22" t="s">
        <v>83</v>
      </c>
    </row>
    <row r="12" spans="1:14" ht="15" customHeight="1">
      <c r="A12" s="23">
        <f t="shared" si="2"/>
        <v>9</v>
      </c>
      <c r="B12" s="7" t="s">
        <v>84</v>
      </c>
      <c r="C12" s="7" t="s">
        <v>85</v>
      </c>
      <c r="D12" s="7" t="s">
        <v>86</v>
      </c>
      <c r="E12" s="7" t="s">
        <v>12</v>
      </c>
      <c r="F12" s="7" t="s">
        <v>28</v>
      </c>
      <c r="G12" s="7">
        <v>20</v>
      </c>
      <c r="H12" s="16">
        <v>500</v>
      </c>
      <c r="I12" s="16">
        <f>H12</f>
        <v>500</v>
      </c>
      <c r="J12" s="17">
        <v>60</v>
      </c>
      <c r="K12" s="17">
        <v>2</v>
      </c>
      <c r="L12" s="17">
        <f t="shared" si="0"/>
        <v>60</v>
      </c>
      <c r="M12" s="24">
        <f t="shared" si="1"/>
        <v>1060</v>
      </c>
      <c r="N12" s="22" t="s">
        <v>30</v>
      </c>
    </row>
    <row r="13" spans="1:14" ht="15" customHeight="1">
      <c r="A13" s="23">
        <f t="shared" si="2"/>
        <v>10</v>
      </c>
      <c r="B13" s="7" t="s">
        <v>84</v>
      </c>
      <c r="C13" s="7" t="s">
        <v>87</v>
      </c>
      <c r="D13" s="7" t="s">
        <v>88</v>
      </c>
      <c r="E13" s="7" t="s">
        <v>12</v>
      </c>
      <c r="F13" s="7" t="s">
        <v>27</v>
      </c>
      <c r="G13" s="7">
        <v>30</v>
      </c>
      <c r="H13" s="16">
        <v>465</v>
      </c>
      <c r="I13" s="16">
        <f>H13</f>
        <v>465</v>
      </c>
      <c r="J13" s="17">
        <v>190</v>
      </c>
      <c r="K13" s="17">
        <v>2.75</v>
      </c>
      <c r="L13" s="17">
        <f t="shared" si="0"/>
        <v>90</v>
      </c>
      <c r="M13" s="24">
        <f t="shared" si="1"/>
        <v>1368.75</v>
      </c>
      <c r="N13" s="22" t="s">
        <v>89</v>
      </c>
    </row>
    <row r="14" spans="1:14" ht="15" customHeight="1">
      <c r="A14" s="23">
        <f t="shared" si="2"/>
        <v>11</v>
      </c>
      <c r="B14" s="7" t="s">
        <v>84</v>
      </c>
      <c r="C14" s="7" t="s">
        <v>90</v>
      </c>
      <c r="D14" s="7" t="s">
        <v>91</v>
      </c>
      <c r="E14" s="7" t="s">
        <v>12</v>
      </c>
      <c r="F14" s="7" t="s">
        <v>26</v>
      </c>
      <c r="G14" s="7">
        <v>34</v>
      </c>
      <c r="H14" s="16">
        <v>442</v>
      </c>
      <c r="I14" s="16">
        <f>H14</f>
        <v>442</v>
      </c>
      <c r="J14" s="17">
        <v>215</v>
      </c>
      <c r="K14" s="17">
        <v>2.75</v>
      </c>
      <c r="L14" s="17">
        <f t="shared" si="0"/>
        <v>102</v>
      </c>
      <c r="M14" s="24">
        <f t="shared" si="1"/>
        <v>1317.5</v>
      </c>
      <c r="N14" s="22" t="s">
        <v>59</v>
      </c>
    </row>
    <row r="15" spans="1:14" ht="15" customHeight="1">
      <c r="A15" s="23">
        <f t="shared" si="2"/>
        <v>12</v>
      </c>
      <c r="B15" s="7" t="s">
        <v>92</v>
      </c>
      <c r="C15" s="7" t="s">
        <v>93</v>
      </c>
      <c r="D15" s="7" t="s">
        <v>94</v>
      </c>
      <c r="E15" s="7" t="s">
        <v>12</v>
      </c>
      <c r="F15" s="7" t="s">
        <v>95</v>
      </c>
      <c r="G15" s="7">
        <v>6</v>
      </c>
      <c r="H15" s="16">
        <v>32</v>
      </c>
      <c r="I15" s="16">
        <v>100</v>
      </c>
      <c r="J15" s="17">
        <v>40</v>
      </c>
      <c r="K15" s="17">
        <v>2</v>
      </c>
      <c r="L15" s="17">
        <f t="shared" si="0"/>
        <v>18</v>
      </c>
      <c r="M15" s="24">
        <f t="shared" si="1"/>
        <v>218</v>
      </c>
      <c r="N15" s="22" t="s">
        <v>96</v>
      </c>
    </row>
    <row r="16" spans="1:14" ht="15" customHeight="1">
      <c r="A16" s="23">
        <f t="shared" si="2"/>
        <v>13</v>
      </c>
      <c r="B16" s="7" t="s">
        <v>92</v>
      </c>
      <c r="C16" s="7" t="s">
        <v>97</v>
      </c>
      <c r="D16" s="7" t="s">
        <v>98</v>
      </c>
      <c r="E16" s="7" t="s">
        <v>12</v>
      </c>
      <c r="F16" s="7" t="s">
        <v>99</v>
      </c>
      <c r="G16" s="7">
        <v>32</v>
      </c>
      <c r="H16" s="16">
        <v>504</v>
      </c>
      <c r="I16" s="16">
        <f t="shared" ref="I16:I24" si="3">H16</f>
        <v>504</v>
      </c>
      <c r="J16" s="17">
        <v>50</v>
      </c>
      <c r="K16" s="17">
        <v>2</v>
      </c>
      <c r="L16" s="17">
        <f t="shared" si="0"/>
        <v>96</v>
      </c>
      <c r="M16" s="24">
        <f t="shared" si="1"/>
        <v>1104</v>
      </c>
      <c r="N16" s="22" t="s">
        <v>100</v>
      </c>
    </row>
    <row r="17" spans="1:14" ht="15" customHeight="1">
      <c r="A17" s="23">
        <f t="shared" si="2"/>
        <v>14</v>
      </c>
      <c r="B17" s="7" t="s">
        <v>92</v>
      </c>
      <c r="C17" s="7" t="s">
        <v>101</v>
      </c>
      <c r="D17" s="7" t="s">
        <v>102</v>
      </c>
      <c r="E17" s="7" t="s">
        <v>12</v>
      </c>
      <c r="F17" s="7" t="s">
        <v>99</v>
      </c>
      <c r="G17" s="7">
        <v>20</v>
      </c>
      <c r="H17" s="16">
        <v>500</v>
      </c>
      <c r="I17" s="16">
        <f t="shared" si="3"/>
        <v>500</v>
      </c>
      <c r="J17" s="17">
        <v>50</v>
      </c>
      <c r="K17" s="17">
        <v>2</v>
      </c>
      <c r="L17" s="17">
        <f t="shared" si="0"/>
        <v>60</v>
      </c>
      <c r="M17" s="24">
        <f t="shared" si="1"/>
        <v>1060</v>
      </c>
      <c r="N17" s="22" t="s">
        <v>100</v>
      </c>
    </row>
    <row r="18" spans="1:14" ht="15" customHeight="1">
      <c r="A18" s="23">
        <f t="shared" si="2"/>
        <v>15</v>
      </c>
      <c r="B18" s="7" t="s">
        <v>103</v>
      </c>
      <c r="C18" s="7" t="s">
        <v>104</v>
      </c>
      <c r="D18" s="7" t="s">
        <v>105</v>
      </c>
      <c r="E18" s="7" t="s">
        <v>12</v>
      </c>
      <c r="F18" s="7" t="s">
        <v>25</v>
      </c>
      <c r="G18" s="7">
        <v>14</v>
      </c>
      <c r="H18" s="16">
        <v>218</v>
      </c>
      <c r="I18" s="16">
        <f t="shared" si="3"/>
        <v>218</v>
      </c>
      <c r="J18" s="17">
        <v>180</v>
      </c>
      <c r="K18" s="17">
        <v>2.75</v>
      </c>
      <c r="L18" s="17">
        <f t="shared" si="0"/>
        <v>42</v>
      </c>
      <c r="M18" s="24">
        <f t="shared" si="1"/>
        <v>641.5</v>
      </c>
      <c r="N18" s="22" t="s">
        <v>106</v>
      </c>
    </row>
    <row r="19" spans="1:14" ht="15" customHeight="1">
      <c r="A19" s="23">
        <f t="shared" si="2"/>
        <v>16</v>
      </c>
      <c r="B19" s="7" t="s">
        <v>107</v>
      </c>
      <c r="C19" s="7" t="s">
        <v>108</v>
      </c>
      <c r="D19" s="7" t="s">
        <v>109</v>
      </c>
      <c r="E19" s="7" t="s">
        <v>12</v>
      </c>
      <c r="F19" s="7" t="s">
        <v>35</v>
      </c>
      <c r="G19" s="7">
        <v>13</v>
      </c>
      <c r="H19" s="16">
        <v>158</v>
      </c>
      <c r="I19" s="16">
        <f t="shared" si="3"/>
        <v>158</v>
      </c>
      <c r="J19" s="17">
        <v>240</v>
      </c>
      <c r="K19" s="17">
        <v>2.75</v>
      </c>
      <c r="L19" s="17">
        <f t="shared" si="0"/>
        <v>39</v>
      </c>
      <c r="M19" s="24">
        <f t="shared" si="1"/>
        <v>473.5</v>
      </c>
      <c r="N19" s="22" t="s">
        <v>39</v>
      </c>
    </row>
    <row r="20" spans="1:14" ht="15" customHeight="1">
      <c r="A20" s="23">
        <f t="shared" si="2"/>
        <v>17</v>
      </c>
      <c r="B20" s="7" t="s">
        <v>107</v>
      </c>
      <c r="C20" s="7" t="s">
        <v>110</v>
      </c>
      <c r="D20" s="7" t="s">
        <v>111</v>
      </c>
      <c r="E20" s="7" t="s">
        <v>12</v>
      </c>
      <c r="F20" s="7" t="s">
        <v>38</v>
      </c>
      <c r="G20" s="7">
        <v>18</v>
      </c>
      <c r="H20" s="16">
        <v>214</v>
      </c>
      <c r="I20" s="16">
        <f t="shared" si="3"/>
        <v>214</v>
      </c>
      <c r="J20" s="17">
        <v>200</v>
      </c>
      <c r="K20" s="17">
        <v>2.75</v>
      </c>
      <c r="L20" s="17">
        <f t="shared" si="0"/>
        <v>54</v>
      </c>
      <c r="M20" s="24">
        <f t="shared" si="1"/>
        <v>642.5</v>
      </c>
      <c r="N20" s="22" t="s">
        <v>55</v>
      </c>
    </row>
    <row r="21" spans="1:14" ht="15" customHeight="1">
      <c r="A21" s="23">
        <f t="shared" si="2"/>
        <v>18</v>
      </c>
      <c r="B21" s="7" t="s">
        <v>112</v>
      </c>
      <c r="C21" s="7" t="s">
        <v>113</v>
      </c>
      <c r="D21" s="7" t="s">
        <v>114</v>
      </c>
      <c r="E21" s="7" t="s">
        <v>12</v>
      </c>
      <c r="F21" s="7" t="s">
        <v>115</v>
      </c>
      <c r="G21" s="7">
        <v>15</v>
      </c>
      <c r="H21" s="16">
        <v>375</v>
      </c>
      <c r="I21" s="16">
        <f t="shared" si="3"/>
        <v>375</v>
      </c>
      <c r="J21" s="17">
        <v>260</v>
      </c>
      <c r="K21" s="17">
        <v>3.25</v>
      </c>
      <c r="L21" s="17">
        <f t="shared" si="0"/>
        <v>45</v>
      </c>
      <c r="M21" s="24">
        <f t="shared" si="1"/>
        <v>1263.75</v>
      </c>
      <c r="N21" s="22" t="s">
        <v>116</v>
      </c>
    </row>
    <row r="22" spans="1:14" ht="15" customHeight="1">
      <c r="A22" s="23">
        <f t="shared" si="2"/>
        <v>19</v>
      </c>
      <c r="B22" s="7" t="s">
        <v>117</v>
      </c>
      <c r="C22" s="7" t="s">
        <v>118</v>
      </c>
      <c r="D22" s="7" t="s">
        <v>119</v>
      </c>
      <c r="E22" s="7" t="s">
        <v>12</v>
      </c>
      <c r="F22" s="7" t="s">
        <v>51</v>
      </c>
      <c r="G22" s="7">
        <v>24</v>
      </c>
      <c r="H22" s="16">
        <v>250</v>
      </c>
      <c r="I22" s="16">
        <f t="shared" si="3"/>
        <v>250</v>
      </c>
      <c r="J22" s="17">
        <v>270</v>
      </c>
      <c r="K22" s="17">
        <v>3.25</v>
      </c>
      <c r="L22" s="17">
        <f t="shared" si="0"/>
        <v>72</v>
      </c>
      <c r="M22" s="24">
        <f t="shared" si="1"/>
        <v>884.5</v>
      </c>
      <c r="N22" s="22" t="s">
        <v>52</v>
      </c>
    </row>
    <row r="23" spans="1:14" ht="15" customHeight="1">
      <c r="A23" s="23">
        <f t="shared" si="2"/>
        <v>20</v>
      </c>
      <c r="B23" s="7" t="s">
        <v>120</v>
      </c>
      <c r="C23" s="7" t="s">
        <v>121</v>
      </c>
      <c r="D23" s="7" t="s">
        <v>122</v>
      </c>
      <c r="E23" s="7" t="s">
        <v>12</v>
      </c>
      <c r="F23" s="7" t="s">
        <v>27</v>
      </c>
      <c r="G23" s="7">
        <v>32</v>
      </c>
      <c r="H23" s="16">
        <v>338</v>
      </c>
      <c r="I23" s="16">
        <f t="shared" si="3"/>
        <v>338</v>
      </c>
      <c r="J23" s="17">
        <v>190</v>
      </c>
      <c r="K23" s="17">
        <v>2.75</v>
      </c>
      <c r="L23" s="17">
        <f t="shared" si="0"/>
        <v>96</v>
      </c>
      <c r="M23" s="24">
        <f t="shared" si="1"/>
        <v>1025.5</v>
      </c>
      <c r="N23" s="22" t="s">
        <v>89</v>
      </c>
    </row>
    <row r="24" spans="1:14" ht="15" customHeight="1">
      <c r="A24" s="23">
        <f t="shared" si="2"/>
        <v>21</v>
      </c>
      <c r="B24" s="7" t="s">
        <v>123</v>
      </c>
      <c r="C24" s="7" t="s">
        <v>124</v>
      </c>
      <c r="D24" s="7" t="s">
        <v>125</v>
      </c>
      <c r="E24" s="7" t="s">
        <v>12</v>
      </c>
      <c r="F24" s="7" t="s">
        <v>27</v>
      </c>
      <c r="G24" s="7">
        <v>16</v>
      </c>
      <c r="H24" s="16">
        <v>55</v>
      </c>
      <c r="I24" s="16">
        <f t="shared" si="3"/>
        <v>55</v>
      </c>
      <c r="J24" s="17">
        <v>190</v>
      </c>
      <c r="K24" s="17">
        <v>2.75</v>
      </c>
      <c r="L24" s="17">
        <f t="shared" si="0"/>
        <v>48</v>
      </c>
      <c r="M24" s="24">
        <f t="shared" si="1"/>
        <v>199.25</v>
      </c>
      <c r="N24" s="22" t="s">
        <v>89</v>
      </c>
    </row>
    <row r="25" spans="1:14" ht="15" customHeight="1">
      <c r="A25" s="23">
        <f t="shared" si="2"/>
        <v>22</v>
      </c>
      <c r="B25" s="7" t="s">
        <v>123</v>
      </c>
      <c r="C25" s="7" t="s">
        <v>126</v>
      </c>
      <c r="D25" s="7" t="s">
        <v>127</v>
      </c>
      <c r="E25" s="7" t="s">
        <v>12</v>
      </c>
      <c r="F25" s="7" t="s">
        <v>38</v>
      </c>
      <c r="G25" s="7">
        <v>4</v>
      </c>
      <c r="H25" s="16">
        <v>42</v>
      </c>
      <c r="I25" s="16">
        <v>100</v>
      </c>
      <c r="J25" s="17">
        <v>200</v>
      </c>
      <c r="K25" s="17">
        <v>2.75</v>
      </c>
      <c r="L25" s="17">
        <f t="shared" si="0"/>
        <v>12</v>
      </c>
      <c r="M25" s="24">
        <f t="shared" si="1"/>
        <v>287</v>
      </c>
      <c r="N25" s="22" t="s">
        <v>55</v>
      </c>
    </row>
    <row r="26" spans="1:14" ht="15" customHeight="1">
      <c r="A26" s="23">
        <f t="shared" si="2"/>
        <v>23</v>
      </c>
      <c r="B26" s="7" t="s">
        <v>123</v>
      </c>
      <c r="C26" s="7" t="s">
        <v>128</v>
      </c>
      <c r="D26" s="7" t="s">
        <v>129</v>
      </c>
      <c r="E26" s="7" t="s">
        <v>12</v>
      </c>
      <c r="F26" s="7" t="s">
        <v>47</v>
      </c>
      <c r="G26" s="7">
        <v>13</v>
      </c>
      <c r="H26" s="16">
        <v>220</v>
      </c>
      <c r="I26" s="16">
        <f t="shared" ref="I26:I37" si="4">H26</f>
        <v>220</v>
      </c>
      <c r="J26" s="17">
        <v>30</v>
      </c>
      <c r="K26" s="17">
        <v>2</v>
      </c>
      <c r="L26" s="17">
        <f t="shared" si="0"/>
        <v>39</v>
      </c>
      <c r="M26" s="24">
        <f t="shared" si="1"/>
        <v>479</v>
      </c>
      <c r="N26" s="22" t="s">
        <v>48</v>
      </c>
    </row>
    <row r="27" spans="1:14" ht="15" customHeight="1">
      <c r="A27" s="23">
        <f t="shared" si="2"/>
        <v>24</v>
      </c>
      <c r="B27" s="7" t="s">
        <v>130</v>
      </c>
      <c r="C27" s="7" t="s">
        <v>131</v>
      </c>
      <c r="D27" s="7" t="s">
        <v>132</v>
      </c>
      <c r="E27" s="7" t="s">
        <v>12</v>
      </c>
      <c r="F27" s="7" t="s">
        <v>133</v>
      </c>
      <c r="G27" s="7">
        <v>15</v>
      </c>
      <c r="H27" s="16">
        <v>250</v>
      </c>
      <c r="I27" s="16">
        <f t="shared" si="4"/>
        <v>250</v>
      </c>
      <c r="J27" s="17">
        <v>130</v>
      </c>
      <c r="K27" s="17">
        <v>2.75</v>
      </c>
      <c r="L27" s="17">
        <f t="shared" si="0"/>
        <v>45</v>
      </c>
      <c r="M27" s="24">
        <f t="shared" si="1"/>
        <v>732.5</v>
      </c>
      <c r="N27" s="22" t="s">
        <v>134</v>
      </c>
    </row>
    <row r="28" spans="1:14" ht="15" customHeight="1">
      <c r="A28" s="23">
        <f t="shared" si="2"/>
        <v>25</v>
      </c>
      <c r="B28" s="7" t="s">
        <v>130</v>
      </c>
      <c r="C28" s="7" t="s">
        <v>135</v>
      </c>
      <c r="D28" s="7" t="s">
        <v>136</v>
      </c>
      <c r="E28" s="7" t="s">
        <v>12</v>
      </c>
      <c r="F28" s="7" t="s">
        <v>137</v>
      </c>
      <c r="G28" s="7">
        <v>27</v>
      </c>
      <c r="H28" s="16">
        <v>234.2</v>
      </c>
      <c r="I28" s="16">
        <f t="shared" si="4"/>
        <v>234.2</v>
      </c>
      <c r="J28" s="17">
        <v>60</v>
      </c>
      <c r="K28" s="17">
        <v>2</v>
      </c>
      <c r="L28" s="17">
        <f t="shared" si="0"/>
        <v>81</v>
      </c>
      <c r="M28" s="24">
        <f t="shared" si="1"/>
        <v>549.4</v>
      </c>
      <c r="N28" s="22" t="s">
        <v>138</v>
      </c>
    </row>
    <row r="29" spans="1:14" ht="15" customHeight="1">
      <c r="A29" s="23">
        <f t="shared" si="2"/>
        <v>26</v>
      </c>
      <c r="B29" s="7" t="s">
        <v>130</v>
      </c>
      <c r="C29" s="7" t="s">
        <v>139</v>
      </c>
      <c r="D29" s="7" t="s">
        <v>140</v>
      </c>
      <c r="E29" s="7" t="s">
        <v>12</v>
      </c>
      <c r="F29" s="7" t="s">
        <v>29</v>
      </c>
      <c r="G29" s="7">
        <v>18</v>
      </c>
      <c r="H29" s="16">
        <v>150</v>
      </c>
      <c r="I29" s="16">
        <f t="shared" si="4"/>
        <v>150</v>
      </c>
      <c r="J29" s="17">
        <v>240</v>
      </c>
      <c r="K29" s="17">
        <v>2.75</v>
      </c>
      <c r="L29" s="17">
        <f t="shared" si="0"/>
        <v>54</v>
      </c>
      <c r="M29" s="24">
        <f t="shared" si="1"/>
        <v>466.5</v>
      </c>
      <c r="N29" s="22" t="s">
        <v>31</v>
      </c>
    </row>
    <row r="30" spans="1:14" ht="15" customHeight="1">
      <c r="A30" s="23">
        <f t="shared" si="2"/>
        <v>27</v>
      </c>
      <c r="B30" s="7" t="s">
        <v>130</v>
      </c>
      <c r="C30" s="7" t="s">
        <v>141</v>
      </c>
      <c r="D30" s="7" t="s">
        <v>142</v>
      </c>
      <c r="E30" s="7" t="s">
        <v>12</v>
      </c>
      <c r="F30" s="7" t="s">
        <v>143</v>
      </c>
      <c r="G30" s="7">
        <v>15</v>
      </c>
      <c r="H30" s="16">
        <v>207.4</v>
      </c>
      <c r="I30" s="16">
        <f t="shared" si="4"/>
        <v>207.4</v>
      </c>
      <c r="J30" s="17">
        <v>210</v>
      </c>
      <c r="K30" s="17">
        <v>2.75</v>
      </c>
      <c r="L30" s="17">
        <f t="shared" si="0"/>
        <v>45</v>
      </c>
      <c r="M30" s="24">
        <f t="shared" si="1"/>
        <v>615.35</v>
      </c>
      <c r="N30" s="22" t="s">
        <v>144</v>
      </c>
    </row>
    <row r="31" spans="1:14" ht="15" customHeight="1">
      <c r="A31" s="23">
        <f t="shared" si="2"/>
        <v>28</v>
      </c>
      <c r="B31" s="7" t="s">
        <v>145</v>
      </c>
      <c r="C31" s="7" t="s">
        <v>146</v>
      </c>
      <c r="D31" s="7" t="s">
        <v>147</v>
      </c>
      <c r="E31" s="7" t="s">
        <v>12</v>
      </c>
      <c r="F31" s="7" t="s">
        <v>49</v>
      </c>
      <c r="G31" s="7">
        <v>5</v>
      </c>
      <c r="H31" s="16">
        <v>100</v>
      </c>
      <c r="I31" s="16">
        <f t="shared" si="4"/>
        <v>100</v>
      </c>
      <c r="J31" s="17">
        <v>240</v>
      </c>
      <c r="K31" s="17">
        <v>2.75</v>
      </c>
      <c r="L31" s="17">
        <f t="shared" si="0"/>
        <v>15</v>
      </c>
      <c r="M31" s="24">
        <f t="shared" si="1"/>
        <v>290</v>
      </c>
      <c r="N31" s="22" t="s">
        <v>50</v>
      </c>
    </row>
    <row r="32" spans="1:14" ht="15" customHeight="1">
      <c r="A32" s="23">
        <f t="shared" si="2"/>
        <v>29</v>
      </c>
      <c r="B32" s="7" t="s">
        <v>145</v>
      </c>
      <c r="C32" s="7" t="s">
        <v>148</v>
      </c>
      <c r="D32" s="7" t="s">
        <v>149</v>
      </c>
      <c r="E32" s="7" t="s">
        <v>12</v>
      </c>
      <c r="F32" s="7" t="s">
        <v>133</v>
      </c>
      <c r="G32" s="7">
        <v>20</v>
      </c>
      <c r="H32" s="16">
        <v>450</v>
      </c>
      <c r="I32" s="16">
        <f t="shared" si="4"/>
        <v>450</v>
      </c>
      <c r="J32" s="17">
        <v>130</v>
      </c>
      <c r="K32" s="17">
        <v>2.75</v>
      </c>
      <c r="L32" s="17">
        <f t="shared" si="0"/>
        <v>60</v>
      </c>
      <c r="M32" s="24">
        <f t="shared" si="1"/>
        <v>1297.5</v>
      </c>
      <c r="N32" s="22" t="s">
        <v>134</v>
      </c>
    </row>
    <row r="33" spans="1:15" ht="15" customHeight="1">
      <c r="A33" s="23">
        <f t="shared" si="2"/>
        <v>30</v>
      </c>
      <c r="B33" s="7" t="s">
        <v>145</v>
      </c>
      <c r="C33" s="7" t="s">
        <v>150</v>
      </c>
      <c r="D33" s="7" t="s">
        <v>151</v>
      </c>
      <c r="E33" s="7" t="s">
        <v>12</v>
      </c>
      <c r="F33" s="7" t="s">
        <v>133</v>
      </c>
      <c r="G33" s="7">
        <v>28</v>
      </c>
      <c r="H33" s="16">
        <v>575</v>
      </c>
      <c r="I33" s="16">
        <f t="shared" si="4"/>
        <v>575</v>
      </c>
      <c r="J33" s="17">
        <v>130</v>
      </c>
      <c r="K33" s="17">
        <v>2.75</v>
      </c>
      <c r="L33" s="17">
        <f t="shared" si="0"/>
        <v>84</v>
      </c>
      <c r="M33" s="24">
        <f t="shared" si="1"/>
        <v>1665.25</v>
      </c>
      <c r="N33" s="22" t="s">
        <v>134</v>
      </c>
    </row>
    <row r="34" spans="1:15" ht="15" customHeight="1">
      <c r="A34" s="23">
        <f t="shared" si="2"/>
        <v>31</v>
      </c>
      <c r="B34" s="7" t="s">
        <v>145</v>
      </c>
      <c r="C34" s="7" t="s">
        <v>152</v>
      </c>
      <c r="D34" s="7" t="s">
        <v>153</v>
      </c>
      <c r="E34" s="7" t="s">
        <v>12</v>
      </c>
      <c r="F34" s="7" t="s">
        <v>28</v>
      </c>
      <c r="G34" s="7">
        <v>15</v>
      </c>
      <c r="H34" s="16">
        <v>229</v>
      </c>
      <c r="I34" s="16">
        <f t="shared" si="4"/>
        <v>229</v>
      </c>
      <c r="J34" s="17">
        <v>60</v>
      </c>
      <c r="K34" s="17">
        <v>2</v>
      </c>
      <c r="L34" s="17">
        <f t="shared" si="0"/>
        <v>45</v>
      </c>
      <c r="M34" s="24">
        <f t="shared" si="1"/>
        <v>503</v>
      </c>
      <c r="N34" s="22" t="s">
        <v>30</v>
      </c>
    </row>
    <row r="35" spans="1:15" ht="15" customHeight="1">
      <c r="A35" s="23">
        <f t="shared" si="2"/>
        <v>32</v>
      </c>
      <c r="B35" s="7" t="s">
        <v>145</v>
      </c>
      <c r="C35" s="7" t="s">
        <v>154</v>
      </c>
      <c r="D35" s="7" t="s">
        <v>155</v>
      </c>
      <c r="E35" s="7" t="s">
        <v>12</v>
      </c>
      <c r="F35" s="7" t="s">
        <v>53</v>
      </c>
      <c r="G35" s="7">
        <v>8</v>
      </c>
      <c r="H35" s="16">
        <v>48</v>
      </c>
      <c r="I35" s="16">
        <f t="shared" si="4"/>
        <v>48</v>
      </c>
      <c r="J35" s="17">
        <v>220</v>
      </c>
      <c r="K35" s="17">
        <v>2.75</v>
      </c>
      <c r="L35" s="17">
        <f t="shared" si="0"/>
        <v>24</v>
      </c>
      <c r="M35" s="24">
        <f t="shared" si="1"/>
        <v>156</v>
      </c>
      <c r="N35" s="22" t="s">
        <v>54</v>
      </c>
    </row>
    <row r="36" spans="1:15" ht="15" customHeight="1">
      <c r="A36" s="23">
        <f t="shared" si="2"/>
        <v>33</v>
      </c>
      <c r="B36" s="7" t="s">
        <v>145</v>
      </c>
      <c r="C36" s="7" t="s">
        <v>156</v>
      </c>
      <c r="D36" s="7" t="s">
        <v>157</v>
      </c>
      <c r="E36" s="7" t="s">
        <v>12</v>
      </c>
      <c r="F36" s="7" t="s">
        <v>53</v>
      </c>
      <c r="G36" s="7">
        <v>41</v>
      </c>
      <c r="H36" s="16">
        <v>564</v>
      </c>
      <c r="I36" s="16">
        <f t="shared" si="4"/>
        <v>564</v>
      </c>
      <c r="J36" s="17">
        <v>220</v>
      </c>
      <c r="K36" s="17">
        <v>2.75</v>
      </c>
      <c r="L36" s="17">
        <f t="shared" si="0"/>
        <v>123</v>
      </c>
      <c r="M36" s="24">
        <f t="shared" si="1"/>
        <v>1674</v>
      </c>
      <c r="N36" s="22" t="s">
        <v>54</v>
      </c>
    </row>
    <row r="37" spans="1:15" ht="15" customHeight="1">
      <c r="A37" s="23">
        <f t="shared" si="2"/>
        <v>34</v>
      </c>
      <c r="B37" s="7" t="s">
        <v>145</v>
      </c>
      <c r="C37" s="7" t="s">
        <v>158</v>
      </c>
      <c r="D37" s="7" t="s">
        <v>159</v>
      </c>
      <c r="E37" s="7" t="s">
        <v>12</v>
      </c>
      <c r="F37" s="7" t="s">
        <v>27</v>
      </c>
      <c r="G37" s="7">
        <v>25</v>
      </c>
      <c r="H37" s="16">
        <v>214</v>
      </c>
      <c r="I37" s="16">
        <f t="shared" si="4"/>
        <v>214</v>
      </c>
      <c r="J37" s="17">
        <v>190</v>
      </c>
      <c r="K37" s="17">
        <v>2.75</v>
      </c>
      <c r="L37" s="17">
        <f t="shared" si="0"/>
        <v>75</v>
      </c>
      <c r="M37" s="24">
        <f t="shared" si="1"/>
        <v>663.5</v>
      </c>
      <c r="N37" s="22" t="s">
        <v>89</v>
      </c>
    </row>
    <row r="38" spans="1:15" ht="15" customHeight="1">
      <c r="A38" s="23">
        <f t="shared" si="2"/>
        <v>35</v>
      </c>
      <c r="B38" s="7" t="s">
        <v>145</v>
      </c>
      <c r="C38" s="7" t="s">
        <v>160</v>
      </c>
      <c r="D38" s="7" t="s">
        <v>161</v>
      </c>
      <c r="E38" s="7" t="s">
        <v>12</v>
      </c>
      <c r="F38" s="7" t="s">
        <v>40</v>
      </c>
      <c r="G38" s="7">
        <v>7</v>
      </c>
      <c r="H38" s="16">
        <v>32</v>
      </c>
      <c r="I38" s="16">
        <v>100</v>
      </c>
      <c r="J38" s="17">
        <v>130</v>
      </c>
      <c r="K38" s="17">
        <v>2.75</v>
      </c>
      <c r="L38" s="17">
        <f t="shared" si="0"/>
        <v>21</v>
      </c>
      <c r="M38" s="24">
        <f t="shared" si="1"/>
        <v>296</v>
      </c>
      <c r="N38" s="22" t="s">
        <v>41</v>
      </c>
    </row>
    <row r="39" spans="1:15" ht="15" customHeight="1">
      <c r="A39" s="23">
        <f t="shared" si="2"/>
        <v>36</v>
      </c>
      <c r="B39" s="7" t="s">
        <v>145</v>
      </c>
      <c r="C39" s="7" t="s">
        <v>162</v>
      </c>
      <c r="D39" s="7" t="s">
        <v>163</v>
      </c>
      <c r="E39" s="7" t="s">
        <v>12</v>
      </c>
      <c r="F39" s="7" t="s">
        <v>115</v>
      </c>
      <c r="G39" s="7">
        <v>14</v>
      </c>
      <c r="H39" s="16">
        <v>120</v>
      </c>
      <c r="I39" s="16">
        <f>H39</f>
        <v>120</v>
      </c>
      <c r="J39" s="17">
        <v>260</v>
      </c>
      <c r="K39" s="17">
        <v>3.25</v>
      </c>
      <c r="L39" s="17">
        <f t="shared" si="0"/>
        <v>42</v>
      </c>
      <c r="M39" s="24">
        <f t="shared" si="1"/>
        <v>432</v>
      </c>
      <c r="N39" s="22" t="s">
        <v>116</v>
      </c>
    </row>
    <row r="40" spans="1:15" ht="15" customHeight="1">
      <c r="A40" s="23">
        <f t="shared" si="2"/>
        <v>37</v>
      </c>
      <c r="B40" s="7" t="s">
        <v>145</v>
      </c>
      <c r="C40" s="7" t="s">
        <v>164</v>
      </c>
      <c r="D40" s="7" t="s">
        <v>165</v>
      </c>
      <c r="E40" s="7" t="s">
        <v>12</v>
      </c>
      <c r="F40" s="7" t="s">
        <v>166</v>
      </c>
      <c r="G40" s="7">
        <v>19</v>
      </c>
      <c r="H40" s="16">
        <v>253</v>
      </c>
      <c r="I40" s="16">
        <f>H40</f>
        <v>253</v>
      </c>
      <c r="J40" s="17">
        <v>220</v>
      </c>
      <c r="K40" s="17">
        <v>2.75</v>
      </c>
      <c r="L40" s="17">
        <f t="shared" si="0"/>
        <v>57</v>
      </c>
      <c r="M40" s="24">
        <f t="shared" si="1"/>
        <v>752.75</v>
      </c>
      <c r="N40" s="22" t="s">
        <v>167</v>
      </c>
    </row>
    <row r="41" spans="1:15" ht="15" customHeight="1" thickBot="1">
      <c r="A41" s="58" t="s">
        <v>168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31">
        <f>ROUND(SUM(M4:M40),0)</f>
        <v>29923</v>
      </c>
      <c r="N41" s="19"/>
    </row>
    <row r="42" spans="1:15" ht="15" customHeight="1" thickBot="1">
      <c r="A42" s="25"/>
      <c r="B42" s="26"/>
      <c r="C42" s="26"/>
      <c r="D42" s="26"/>
      <c r="E42" s="26"/>
      <c r="F42" s="26"/>
      <c r="G42" s="27">
        <f>SUM(G4:G40)</f>
        <v>752</v>
      </c>
      <c r="H42" s="28">
        <f>SUM(H4:H40)</f>
        <v>10219.599999999999</v>
      </c>
      <c r="I42" s="28">
        <f t="shared" ref="I42" si="5">SUM(I4:I40)</f>
        <v>10804.599999999999</v>
      </c>
      <c r="J42" s="29"/>
      <c r="K42" s="29"/>
      <c r="L42" s="29"/>
      <c r="M42" s="30"/>
      <c r="N42" s="20"/>
    </row>
    <row r="43" spans="1:15" ht="30" customHeight="1" thickBot="1">
      <c r="A43" s="43" t="s">
        <v>15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5"/>
      <c r="N43" s="1" t="s">
        <v>32</v>
      </c>
    </row>
    <row r="44" spans="1:15" ht="30" customHeight="1" thickBot="1">
      <c r="A44" s="46" t="s">
        <v>0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1" t="s">
        <v>32</v>
      </c>
      <c r="O44" s="13"/>
    </row>
  </sheetData>
  <sortState ref="B4:N81">
    <sortCondition ref="B4:B81"/>
    <sortCondition ref="C4:C81"/>
  </sortState>
  <mergeCells count="7">
    <mergeCell ref="A43:M43"/>
    <mergeCell ref="A44:M44"/>
    <mergeCell ref="I2:M2"/>
    <mergeCell ref="I1:M1"/>
    <mergeCell ref="A1:H1"/>
    <mergeCell ref="A2:H2"/>
    <mergeCell ref="A41:L41"/>
  </mergeCells>
  <conditionalFormatting sqref="D43:D1048576 D1:D2">
    <cfRule type="duplicateValues" dxfId="0" priority="15"/>
  </conditionalFormatting>
  <pageMargins left="0.43307086614173229" right="0.31496062992125984" top="0.67" bottom="0.6" header="0.35433070866141736" footer="0.28999999999999998"/>
  <pageSetup scale="10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14</v>
      </c>
      <c r="B1" s="3" t="s">
        <v>16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5" t="s">
        <v>13</v>
      </c>
    </row>
    <row r="2" spans="1:14">
      <c r="A2" s="6">
        <v>1</v>
      </c>
      <c r="B2" s="7" t="s">
        <v>17</v>
      </c>
      <c r="C2" s="7" t="s">
        <v>21</v>
      </c>
      <c r="D2" s="7" t="s">
        <v>20</v>
      </c>
      <c r="E2" s="8" t="s">
        <v>12</v>
      </c>
      <c r="F2" s="9" t="s">
        <v>19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user</cp:lastModifiedBy>
  <cp:lastPrinted>2024-07-05T13:19:34Z</cp:lastPrinted>
  <dcterms:created xsi:type="dcterms:W3CDTF">2022-09-03T07:55:33Z</dcterms:created>
  <dcterms:modified xsi:type="dcterms:W3CDTF">2024-07-13T14:59:59Z</dcterms:modified>
</cp:coreProperties>
</file>