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Invoice!$H$1:$H$18</definedName>
  </definedNames>
  <calcPr calcId="124519"/>
</workbook>
</file>

<file path=xl/calcChain.xml><?xml version="1.0" encoding="utf-8"?>
<calcChain xmlns="http://schemas.openxmlformats.org/spreadsheetml/2006/main">
  <c r="H19" i="1"/>
  <c r="G19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4"/>
  <c r="K4" s="1"/>
  <c r="K16" l="1"/>
</calcChain>
</file>

<file path=xl/sharedStrings.xml><?xml version="1.0" encoding="utf-8"?>
<sst xmlns="http://schemas.openxmlformats.org/spreadsheetml/2006/main" count="77" uniqueCount="61">
  <si>
    <t>INVOICE
PRAGATI LOGISTICS,SAMANTA SAHI KHUNTIA LANE,8984191006
GST No:21AGHPB9356M1Z9</t>
  </si>
  <si>
    <t>01/2/2025</t>
  </si>
  <si>
    <t>13473</t>
  </si>
  <si>
    <t>3474</t>
  </si>
  <si>
    <t>06/2/2025</t>
  </si>
  <si>
    <t>3478</t>
  </si>
  <si>
    <t>15/2/2025</t>
  </si>
  <si>
    <t>3507</t>
  </si>
  <si>
    <t>14/2/2025</t>
  </si>
  <si>
    <t>3496</t>
  </si>
  <si>
    <t>3504</t>
  </si>
  <si>
    <t>18/2/2025</t>
  </si>
  <si>
    <t>13527</t>
  </si>
  <si>
    <t>539/538</t>
  </si>
  <si>
    <t>19/2/2025</t>
  </si>
  <si>
    <t>3541</t>
  </si>
  <si>
    <t>27/2/2025</t>
  </si>
  <si>
    <t>3560/3561</t>
  </si>
  <si>
    <t>24/2/2025</t>
  </si>
  <si>
    <t>556</t>
  </si>
  <si>
    <t>26/2/2025</t>
  </si>
  <si>
    <t>13563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</si>
  <si>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</si>
  <si>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</si>
  <si>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</si>
  <si>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</si>
  <si>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</si>
  <si>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</si>
  <si>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</si>
  <si>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</si>
  <si>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</si>
  <si>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</si>
  <si>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</si>
  <si>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JA/24665</t>
  </si>
  <si>
    <t>JA/24887</t>
  </si>
  <si>
    <t>JA/25043</t>
  </si>
  <si>
    <t>JA/25890</t>
  </si>
  <si>
    <t>JA/25590</t>
  </si>
  <si>
    <t>JA/25767</t>
  </si>
  <si>
    <t>JA/25998</t>
  </si>
  <si>
    <t>JA/26141</t>
  </si>
  <si>
    <t>JA/26140</t>
  </si>
  <si>
    <t>JA/26594</t>
  </si>
  <si>
    <t>JA/26408</t>
  </si>
  <si>
    <t>JA/26662</t>
  </si>
  <si>
    <t>AGARPADA</t>
  </si>
  <si>
    <t>PIPILI</t>
  </si>
  <si>
    <t>BADAKERA</t>
  </si>
  <si>
    <t>JEYPORE</t>
  </si>
  <si>
    <t>DORADA</t>
  </si>
  <si>
    <t>benupur</t>
  </si>
  <si>
    <t>MALKANGIRI</t>
  </si>
  <si>
    <t>KALAMPUR</t>
  </si>
  <si>
    <t>rasalpur</t>
  </si>
  <si>
    <t>KALYANSINGHPUR</t>
  </si>
  <si>
    <t>CTC</t>
  </si>
  <si>
    <t>Kindly, verify &amp; confirm within 7 days, else GST will be filed by 20th MAR, 2025. 
GST to be paid by Consignor under Reverse Charge Mechanism(RCM) as per GST.</t>
  </si>
  <si>
    <t>TO</t>
  </si>
  <si>
    <t xml:space="preserve">BIOSTADT INDIA LTD
Address:BIOSTADT INDIA LIMITED NA, CONTANMENT ROAD,                                                               K.K. BHAVSINKA CAMPUS-753001 ODISHA,9337388992
GST No:21AACCB1830G1ZF
</t>
  </si>
  <si>
    <t>(RUPEES NINETEEN THOUSAND FIVE HUNDRED TWENTY SEVEN ONLY)</t>
  </si>
  <si>
    <t xml:space="preserve">Bill Date:28/02/2025
Bill NO : 37127
Total Amount:19527.00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</si>
</sst>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7</xdr:col>
      <xdr:colOff>285750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23862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S17" sqref="S17:S18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7.4257812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.28515625" style="2" customWidth="1"/>
    <col min="11" max="11" width="11.140625" style="2" customWidth="1"/>
    <col min="12" max="12" width="9.140625" style="1" customWidth="1"/>
    <col min="13" max="16384" width="9.140625" style="1"/>
  </cols>
  <sheetData>
    <row r="1" spans="1:11" ht="85.5" customHeight="1">
      <c r="A1" s="19"/>
      <c r="B1" s="20"/>
      <c r="C1" s="20"/>
      <c r="D1" s="20"/>
      <c r="E1" s="20"/>
      <c r="F1" s="20"/>
      <c r="G1" s="20"/>
      <c r="H1" s="20"/>
      <c r="I1" s="17" t="s">
        <v>0</v>
      </c>
      <c r="J1" s="18"/>
      <c r="K1" s="18"/>
    </row>
    <row r="2" spans="1:11" ht="75" customHeight="1">
      <c r="A2" s="21" t="s">
        <v>58</v>
      </c>
      <c r="B2" s="22"/>
      <c r="C2" s="22"/>
      <c r="D2" s="22"/>
      <c r="E2" s="22"/>
      <c r="F2" s="22"/>
      <c r="G2" s="22"/>
      <c r="H2" s="22"/>
      <c r="I2" s="17" t="s">
        <v>60</v>
      </c>
      <c r="J2" s="18"/>
      <c r="K2" s="18"/>
    </row>
    <row r="3" spans="1:11" s="3" customFormat="1">
      <c r="A3" s="9" t="s">
        <v>23</v>
      </c>
      <c r="B3" s="9" t="s">
        <v>24</v>
      </c>
      <c r="C3" s="9" t="s">
        <v>25</v>
      </c>
      <c r="D3" s="9" t="s">
        <v>26</v>
      </c>
      <c r="E3" s="9" t="s">
        <v>57</v>
      </c>
      <c r="F3" s="9" t="s">
        <v>27</v>
      </c>
      <c r="G3" s="9" t="s">
        <v>28</v>
      </c>
      <c r="H3" s="9" t="s">
        <v>29</v>
      </c>
      <c r="I3" s="10" t="s">
        <v>30</v>
      </c>
      <c r="J3" s="10" t="s">
        <v>31</v>
      </c>
      <c r="K3" s="10" t="s">
        <v>32</v>
      </c>
    </row>
    <row r="4" spans="1:11">
      <c r="A4" s="4">
        <v>1</v>
      </c>
      <c r="B4" s="4" t="s">
        <v>1</v>
      </c>
      <c r="C4" s="4" t="s">
        <v>33</v>
      </c>
      <c r="D4" s="4" t="s">
        <v>55</v>
      </c>
      <c r="E4" s="7" t="s">
        <v>45</v>
      </c>
      <c r="F4" s="4" t="s">
        <v>2</v>
      </c>
      <c r="G4" s="4">
        <v>5</v>
      </c>
      <c r="H4" s="4">
        <v>60</v>
      </c>
      <c r="I4" s="5">
        <f>VLOOKUP(E4,'[1]BIOSTARDT INDIA'!$C$3:$E$326,3,FALSE)</f>
        <v>3.75</v>
      </c>
      <c r="J4" s="5">
        <v>20</v>
      </c>
      <c r="K4" s="5">
        <f>H4*I4+J4</f>
        <v>245</v>
      </c>
    </row>
    <row r="5" spans="1:11">
      <c r="A5" s="4">
        <v>2</v>
      </c>
      <c r="B5" s="4" t="s">
        <v>1</v>
      </c>
      <c r="C5" s="4" t="s">
        <v>34</v>
      </c>
      <c r="D5" s="7" t="s">
        <v>55</v>
      </c>
      <c r="E5" s="7" t="s">
        <v>46</v>
      </c>
      <c r="F5" s="4" t="s">
        <v>3</v>
      </c>
      <c r="G5" s="4">
        <v>8</v>
      </c>
      <c r="H5" s="4">
        <v>60</v>
      </c>
      <c r="I5" s="8">
        <f>VLOOKUP(E5,'[1]BIOSTARDT INDIA'!$C$3:$E$326,3,FALSE)</f>
        <v>3</v>
      </c>
      <c r="J5" s="8">
        <v>20</v>
      </c>
      <c r="K5" s="8">
        <f t="shared" ref="K5:K15" si="0">H5*I5+J5</f>
        <v>200</v>
      </c>
    </row>
    <row r="6" spans="1:11">
      <c r="A6" s="4">
        <v>3</v>
      </c>
      <c r="B6" s="4" t="s">
        <v>4</v>
      </c>
      <c r="C6" s="4" t="s">
        <v>35</v>
      </c>
      <c r="D6" s="7" t="s">
        <v>55</v>
      </c>
      <c r="E6" s="7" t="s">
        <v>47</v>
      </c>
      <c r="F6" s="4" t="s">
        <v>5</v>
      </c>
      <c r="G6" s="4">
        <v>7</v>
      </c>
      <c r="H6" s="4">
        <v>28</v>
      </c>
      <c r="I6" s="8">
        <f>VLOOKUP(E6,'[1]BIOSTARDT INDIA'!$C$3:$E$326,3,FALSE)</f>
        <v>3.75</v>
      </c>
      <c r="J6" s="8">
        <v>20</v>
      </c>
      <c r="K6" s="8">
        <f>50*I6+J6</f>
        <v>207.5</v>
      </c>
    </row>
    <row r="7" spans="1:11">
      <c r="A7" s="4">
        <v>4</v>
      </c>
      <c r="B7" s="4" t="s">
        <v>8</v>
      </c>
      <c r="C7" s="4" t="s">
        <v>37</v>
      </c>
      <c r="D7" s="7" t="s">
        <v>55</v>
      </c>
      <c r="E7" s="7" t="s">
        <v>48</v>
      </c>
      <c r="F7" s="4" t="s">
        <v>9</v>
      </c>
      <c r="G7" s="4">
        <v>68</v>
      </c>
      <c r="H7" s="4">
        <v>1760</v>
      </c>
      <c r="I7" s="8">
        <f>VLOOKUP(E7,'[1]BIOSTARDT INDIA'!$C$3:$E$326,3,FALSE)</f>
        <v>4.88</v>
      </c>
      <c r="J7" s="8">
        <v>20</v>
      </c>
      <c r="K7" s="8">
        <f t="shared" si="0"/>
        <v>8608.7999999999993</v>
      </c>
    </row>
    <row r="8" spans="1:11">
      <c r="A8" s="4">
        <v>5</v>
      </c>
      <c r="B8" s="4" t="s">
        <v>6</v>
      </c>
      <c r="C8" s="4" t="s">
        <v>36</v>
      </c>
      <c r="D8" s="7" t="s">
        <v>55</v>
      </c>
      <c r="E8" s="7" t="s">
        <v>48</v>
      </c>
      <c r="F8" s="4" t="s">
        <v>7</v>
      </c>
      <c r="G8" s="4">
        <v>5</v>
      </c>
      <c r="H8" s="4">
        <v>240</v>
      </c>
      <c r="I8" s="8">
        <f>VLOOKUP(E8,'[1]BIOSTARDT INDIA'!$C$3:$E$326,3,FALSE)</f>
        <v>4.88</v>
      </c>
      <c r="J8" s="8">
        <v>20</v>
      </c>
      <c r="K8" s="8">
        <f t="shared" si="0"/>
        <v>1191.2</v>
      </c>
    </row>
    <row r="9" spans="1:11">
      <c r="A9" s="4">
        <v>6</v>
      </c>
      <c r="B9" s="4" t="s">
        <v>6</v>
      </c>
      <c r="C9" s="4" t="s">
        <v>38</v>
      </c>
      <c r="D9" s="7" t="s">
        <v>55</v>
      </c>
      <c r="E9" s="7" t="s">
        <v>49</v>
      </c>
      <c r="F9" s="4" t="s">
        <v>10</v>
      </c>
      <c r="G9" s="4">
        <v>6</v>
      </c>
      <c r="H9" s="4">
        <v>53</v>
      </c>
      <c r="I9" s="8">
        <f>VLOOKUP(E9,'[1]BIOSTARDT INDIA'!$C$3:$E$326,3,FALSE)</f>
        <v>3</v>
      </c>
      <c r="J9" s="8">
        <v>20</v>
      </c>
      <c r="K9" s="8">
        <f t="shared" si="0"/>
        <v>179</v>
      </c>
    </row>
    <row r="10" spans="1:11">
      <c r="A10" s="4">
        <v>7</v>
      </c>
      <c r="B10" s="4" t="s">
        <v>11</v>
      </c>
      <c r="C10" s="4" t="s">
        <v>39</v>
      </c>
      <c r="D10" s="7" t="s">
        <v>55</v>
      </c>
      <c r="E10" s="7" t="s">
        <v>50</v>
      </c>
      <c r="F10" s="4" t="s">
        <v>12</v>
      </c>
      <c r="G10" s="4">
        <v>9</v>
      </c>
      <c r="H10" s="4">
        <v>90</v>
      </c>
      <c r="I10" s="8">
        <f>VLOOKUP(E10,'[1]BIOSTARDT INDIA'!$C$3:$E$326,3,FALSE)</f>
        <v>3</v>
      </c>
      <c r="J10" s="8">
        <v>20</v>
      </c>
      <c r="K10" s="8">
        <f t="shared" si="0"/>
        <v>290</v>
      </c>
    </row>
    <row r="11" spans="1:11">
      <c r="A11" s="4">
        <v>8</v>
      </c>
      <c r="B11" s="4" t="s">
        <v>11</v>
      </c>
      <c r="C11" s="4" t="s">
        <v>40</v>
      </c>
      <c r="D11" s="7" t="s">
        <v>55</v>
      </c>
      <c r="E11" s="7" t="s">
        <v>51</v>
      </c>
      <c r="F11" s="4" t="s">
        <v>13</v>
      </c>
      <c r="G11" s="4">
        <v>9</v>
      </c>
      <c r="H11" s="4">
        <v>140</v>
      </c>
      <c r="I11" s="8">
        <f>VLOOKUP(E11,'[1]BIOSTARDT INDIA'!$C$3:$E$326,3,FALSE)</f>
        <v>4.88</v>
      </c>
      <c r="J11" s="8">
        <v>20</v>
      </c>
      <c r="K11" s="8">
        <f t="shared" si="0"/>
        <v>703.19999999999993</v>
      </c>
    </row>
    <row r="12" spans="1:11">
      <c r="A12" s="4">
        <v>9</v>
      </c>
      <c r="B12" s="4" t="s">
        <v>14</v>
      </c>
      <c r="C12" s="4" t="s">
        <v>41</v>
      </c>
      <c r="D12" s="7" t="s">
        <v>55</v>
      </c>
      <c r="E12" s="7" t="s">
        <v>51</v>
      </c>
      <c r="F12" s="4" t="s">
        <v>15</v>
      </c>
      <c r="G12" s="4">
        <v>4</v>
      </c>
      <c r="H12" s="4">
        <v>100</v>
      </c>
      <c r="I12" s="8">
        <f>VLOOKUP(E12,'[1]BIOSTARDT INDIA'!$C$3:$E$326,3,FALSE)</f>
        <v>4.88</v>
      </c>
      <c r="J12" s="8">
        <v>20</v>
      </c>
      <c r="K12" s="8">
        <f t="shared" si="0"/>
        <v>508</v>
      </c>
    </row>
    <row r="13" spans="1:11">
      <c r="A13" s="4">
        <v>10</v>
      </c>
      <c r="B13" s="4" t="s">
        <v>18</v>
      </c>
      <c r="C13" s="4" t="s">
        <v>43</v>
      </c>
      <c r="D13" s="7" t="s">
        <v>55</v>
      </c>
      <c r="E13" s="7" t="s">
        <v>53</v>
      </c>
      <c r="F13" s="4" t="s">
        <v>19</v>
      </c>
      <c r="G13" s="4">
        <v>5</v>
      </c>
      <c r="H13" s="4">
        <v>53</v>
      </c>
      <c r="I13" s="8">
        <f>VLOOKUP(E13,'[1]BIOSTARDT INDIA'!$C$3:$E$326,3,FALSE)</f>
        <v>4.88</v>
      </c>
      <c r="J13" s="8">
        <v>20</v>
      </c>
      <c r="K13" s="8">
        <f t="shared" si="0"/>
        <v>278.64</v>
      </c>
    </row>
    <row r="14" spans="1:11">
      <c r="A14" s="4">
        <v>11</v>
      </c>
      <c r="B14" s="4" t="s">
        <v>20</v>
      </c>
      <c r="C14" s="4" t="s">
        <v>44</v>
      </c>
      <c r="D14" s="7" t="s">
        <v>55</v>
      </c>
      <c r="E14" s="7" t="s">
        <v>54</v>
      </c>
      <c r="F14" s="4" t="s">
        <v>21</v>
      </c>
      <c r="G14" s="4">
        <v>3</v>
      </c>
      <c r="H14" s="4">
        <v>30</v>
      </c>
      <c r="I14" s="8">
        <f>VLOOKUP(E14,'[1]BIOSTARDT INDIA'!$C$3:$E$326,3,FALSE)</f>
        <v>4.88</v>
      </c>
      <c r="J14" s="8">
        <v>20</v>
      </c>
      <c r="K14" s="8">
        <f>50*I14+J14</f>
        <v>264</v>
      </c>
    </row>
    <row r="15" spans="1:11">
      <c r="A15" s="4">
        <v>12</v>
      </c>
      <c r="B15" s="4" t="s">
        <v>16</v>
      </c>
      <c r="C15" s="4" t="s">
        <v>42</v>
      </c>
      <c r="D15" s="7" t="s">
        <v>55</v>
      </c>
      <c r="E15" s="7" t="s">
        <v>52</v>
      </c>
      <c r="F15" s="4" t="s">
        <v>17</v>
      </c>
      <c r="G15" s="4">
        <v>59</v>
      </c>
      <c r="H15" s="4">
        <v>1400</v>
      </c>
      <c r="I15" s="8">
        <f>VLOOKUP(E15,'[1]BIOSTARDT INDIA'!$C$3:$E$326,3,FALSE)</f>
        <v>4.88</v>
      </c>
      <c r="J15" s="8">
        <v>20</v>
      </c>
      <c r="K15" s="8">
        <f t="shared" si="0"/>
        <v>6852</v>
      </c>
    </row>
    <row r="16" spans="1:11" s="3" customFormat="1">
      <c r="A16" s="11" t="s">
        <v>59</v>
      </c>
      <c r="B16" s="12"/>
      <c r="C16" s="12"/>
      <c r="D16" s="12"/>
      <c r="E16" s="12"/>
      <c r="F16" s="12"/>
      <c r="G16" s="12"/>
      <c r="H16" s="12"/>
      <c r="I16" s="13"/>
      <c r="J16" s="14"/>
      <c r="K16" s="6">
        <f>ROUND(SUM(K4:K15),0)</f>
        <v>19527</v>
      </c>
    </row>
    <row r="17" spans="1:11" s="3" customFormat="1" ht="30" customHeight="1">
      <c r="A17" s="15" t="s">
        <v>56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</row>
    <row r="18" spans="1:11" s="3" customFormat="1" ht="30" customHeight="1">
      <c r="A18" s="15" t="s">
        <v>22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</row>
    <row r="19" spans="1:11">
      <c r="G19" s="23">
        <f>SUM(G4:G15)</f>
        <v>188</v>
      </c>
      <c r="H19" s="23">
        <f>SUM(H4:H15)</f>
        <v>4014</v>
      </c>
    </row>
  </sheetData>
  <sortState ref="B4:M15">
    <sortCondition ref="B4:B15"/>
  </sortState>
  <mergeCells count="7">
    <mergeCell ref="A16:J16"/>
    <mergeCell ref="A17:K17"/>
    <mergeCell ref="A18:K18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39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2025-03-12T06:16:36Z</cp:lastPrinted>
  <dcterms:created xsi:type="dcterms:W3CDTF">2025-03-11T05:42:23Z</dcterms:created>
  <dcterms:modified xsi:type="dcterms:W3CDTF">2025-03-28T06:52:27Z</dcterms:modified>
</cp:coreProperties>
</file>