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definedNames>
    <definedName name="_xlnm._FilterDatabase" localSheetId="0" hidden="1">Invoice!$H$1:$H$18</definedName>
  </definedNames>
  <calcPr calcId="124519"/>
</workbook>
</file>

<file path=xl/calcChain.xml><?xml version="1.0" encoding="utf-8"?>
<calcChain xmlns="http://schemas.openxmlformats.org/spreadsheetml/2006/main">
  <c r="G16" i="1"/>
  <c r="K12"/>
  <c r="K11" l="1"/>
  <c r="I5"/>
  <c r="I6"/>
  <c r="I7"/>
  <c r="I8"/>
  <c r="I9"/>
  <c r="I10"/>
  <c r="I11"/>
  <c r="I12"/>
  <c r="I4"/>
  <c r="K10" l="1"/>
  <c r="H10"/>
  <c r="K7"/>
  <c r="H7"/>
  <c r="K8"/>
  <c r="H4"/>
  <c r="K4"/>
  <c r="K13"/>
  <c r="K5"/>
  <c r="H5"/>
  <c r="H6"/>
  <c r="K6"/>
  <c r="H8"/>
  <c r="H9"/>
  <c r="K9"/>
</calcChain>
</file>

<file path=xl/sharedStrings.xml><?xml version="1.0" encoding="utf-8"?>
<sst xmlns="http://schemas.openxmlformats.org/spreadsheetml/2006/main" count="62" uniqueCount="49">
  <si>
    <t>INVOICE
PRAGATI LOGISTICS,SAMANTA SAHI KHUNTIA LANE,8984191006
GST No:21AGHPB9356M1Z9</t>
  </si>
  <si>
    <t>01/1/2025</t>
  </si>
  <si>
    <t>315</t>
  </si>
  <si>
    <t>711</t>
  </si>
  <si>
    <t>14/1/2025</t>
  </si>
  <si>
    <t>720</t>
  </si>
  <si>
    <t>15/1/2025</t>
  </si>
  <si>
    <t>717</t>
  </si>
  <si>
    <t>17/1/2025</t>
  </si>
  <si>
    <t>727</t>
  </si>
  <si>
    <t>18/1/2025</t>
  </si>
  <si>
    <t>729</t>
  </si>
  <si>
    <t>23/1/2025</t>
  </si>
  <si>
    <t>736</t>
  </si>
  <si>
    <t>738</t>
  </si>
  <si>
    <t>735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</si>
  <si>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</si>
  <si>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</si>
  <si>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</si>
  <si>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</si>
  <si>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</si>
  <si>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</si>
  <si>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</si>
  <si>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</si>
  <si>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DD.CH</t>
  </si>
  <si>
    <t>LR CH.</t>
  </si>
  <si>
    <t>AMOUNT</t>
  </si>
  <si>
    <t>TO</t>
  </si>
  <si>
    <t>DO/18974</t>
  </si>
  <si>
    <t>DO/18976</t>
  </si>
  <si>
    <t>DO/19712</t>
  </si>
  <si>
    <t>JA/23348</t>
  </si>
  <si>
    <t>JA/23468</t>
  </si>
  <si>
    <t>JA/23575</t>
  </si>
  <si>
    <t>JA/23790</t>
  </si>
  <si>
    <t>JA/23887</t>
  </si>
  <si>
    <t>JA/23902</t>
  </si>
  <si>
    <t>JAJPUR ROAD</t>
  </si>
  <si>
    <t>PATTAMUNDAI</t>
  </si>
  <si>
    <t>NAYAGARH</t>
  </si>
  <si>
    <t>JATNI</t>
  </si>
  <si>
    <t>JAGATSINGHPUR</t>
  </si>
  <si>
    <t>ADASPUR</t>
  </si>
  <si>
    <t>BARAGARH</t>
  </si>
  <si>
    <t>CTC</t>
  </si>
  <si>
    <t>(RUPEES TWO THOUSAND FIVE HUNDRED ELEVEN ONLY)</t>
  </si>
  <si>
    <t>Kindly, verify &amp; confirm within 7 days, else GST will be filed by 20th FEB, 2025. 
GST to be paid by Consignor under Reverse Charge Mechanism(RCM) as per GST.</t>
  </si>
  <si>
    <t xml:space="preserve">Bill Date:11/02/2025
Bill NO : 33475
Total Amount:2511.00
</t>
  </si>
  <si>
    <t xml:space="preserve">PRATIK AGARWAL
Address: K K BHAWASINKA COMPOUND  CANTONMENT ROAD,
GST No:21ARQPA5577R1Z5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</si>
</sst>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5</xdr:col>
      <xdr:colOff>438150</xdr:colOff>
      <xdr:row>0</xdr:row>
      <xdr:rowOff>970459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8575"/>
          <a:ext cx="3629025" cy="941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Q14" sqref="Q14"/>
    </sheetView>
  </sheetViews>
  <sheetFormatPr defaultRowHeight="15"/>
  <cols>
    <col min="1" max="1" width="4.28515625" style="1" customWidth="1"/>
    <col min="2" max="2" width="11" style="1" customWidth="1"/>
    <col min="3" max="3" width="10.28515625" style="1" customWidth="1"/>
    <col min="4" max="4" width="6.42578125" style="1" bestFit="1" customWidth="1"/>
    <col min="5" max="5" width="15.85546875" style="1" customWidth="1"/>
    <col min="6" max="6" width="7.5703125" style="1" bestFit="1" customWidth="1"/>
    <col min="7" max="7" width="7" style="1" customWidth="1"/>
    <col min="8" max="9" width="7.28515625" style="2" customWidth="1"/>
    <col min="10" max="10" width="7.7109375" style="2" customWidth="1"/>
    <col min="11" max="11" width="9.28515625" style="2" customWidth="1"/>
    <col min="12" max="12" width="9.140625" style="1" customWidth="1"/>
    <col min="13" max="16384" width="9.140625" style="1"/>
  </cols>
  <sheetData>
    <row r="1" spans="1:11" ht="90" customHeight="1">
      <c r="A1" s="22"/>
      <c r="B1" s="23"/>
      <c r="C1" s="23"/>
      <c r="D1" s="23"/>
      <c r="E1" s="23"/>
      <c r="F1" s="23"/>
      <c r="G1" s="23"/>
      <c r="H1" s="20" t="s">
        <v>0</v>
      </c>
      <c r="I1" s="21"/>
      <c r="J1" s="21"/>
      <c r="K1" s="21"/>
    </row>
    <row r="2" spans="1:11" ht="69.75" customHeight="1">
      <c r="A2" s="14" t="s">
        <v>48</v>
      </c>
      <c r="B2" s="15"/>
      <c r="C2" s="15"/>
      <c r="D2" s="15"/>
      <c r="E2" s="15"/>
      <c r="F2" s="15"/>
      <c r="G2" s="25"/>
      <c r="H2" s="20" t="s">
        <v>47</v>
      </c>
      <c r="I2" s="21"/>
      <c r="J2" s="21"/>
      <c r="K2" s="21"/>
    </row>
    <row r="3" spans="1:11" s="3" customFormat="1" ht="15.75" customHeight="1">
      <c r="A3" s="5" t="s">
        <v>17</v>
      </c>
      <c r="B3" s="5" t="s">
        <v>18</v>
      </c>
      <c r="C3" s="5" t="s">
        <v>19</v>
      </c>
      <c r="D3" s="5" t="s">
        <v>20</v>
      </c>
      <c r="E3" s="5" t="s">
        <v>27</v>
      </c>
      <c r="F3" s="5" t="s">
        <v>21</v>
      </c>
      <c r="G3" s="5" t="s">
        <v>22</v>
      </c>
      <c r="H3" s="8" t="s">
        <v>23</v>
      </c>
      <c r="I3" s="8" t="s">
        <v>24</v>
      </c>
      <c r="J3" s="8" t="s">
        <v>25</v>
      </c>
      <c r="K3" s="8" t="s">
        <v>26</v>
      </c>
    </row>
    <row r="4" spans="1:11" ht="13.5" customHeight="1">
      <c r="A4" s="24">
        <v>1</v>
      </c>
      <c r="B4" s="4" t="s">
        <v>1</v>
      </c>
      <c r="C4" s="4" t="s">
        <v>28</v>
      </c>
      <c r="D4" s="9" t="s">
        <v>44</v>
      </c>
      <c r="E4" s="4" t="s">
        <v>37</v>
      </c>
      <c r="F4" s="4" t="s">
        <v>2</v>
      </c>
      <c r="G4" s="4">
        <v>7</v>
      </c>
      <c r="H4" s="6">
        <f ca="1">VLOOKUP(E4,Invoice!$E$4:$H$21,4,FALSE)</f>
        <v>53</v>
      </c>
      <c r="I4" s="6">
        <f>G4*10</f>
        <v>70</v>
      </c>
      <c r="J4" s="6">
        <v>20</v>
      </c>
      <c r="K4" s="6">
        <f ca="1">G4*H4+I4+J4</f>
        <v>461</v>
      </c>
    </row>
    <row r="5" spans="1:11" ht="13.5" customHeight="1">
      <c r="A5" s="24">
        <v>2</v>
      </c>
      <c r="B5" s="4" t="s">
        <v>1</v>
      </c>
      <c r="C5" s="4" t="s">
        <v>29</v>
      </c>
      <c r="D5" s="9" t="s">
        <v>44</v>
      </c>
      <c r="E5" s="4" t="s">
        <v>38</v>
      </c>
      <c r="F5" s="4" t="s">
        <v>3</v>
      </c>
      <c r="G5" s="4">
        <v>5</v>
      </c>
      <c r="H5" s="6">
        <f ca="1">VLOOKUP(E5,Invoice!$E$4:$H$21,4,FALSE)</f>
        <v>53</v>
      </c>
      <c r="I5" s="6">
        <f t="shared" ref="I5:I12" si="0">G5*10</f>
        <v>50</v>
      </c>
      <c r="J5" s="6">
        <v>20</v>
      </c>
      <c r="K5" s="6">
        <f t="shared" ref="K5:K11" ca="1" si="1">G5*H5+I5+J5</f>
        <v>335</v>
      </c>
    </row>
    <row r="6" spans="1:11" ht="13.5" customHeight="1">
      <c r="A6" s="24">
        <v>3</v>
      </c>
      <c r="B6" s="4" t="s">
        <v>4</v>
      </c>
      <c r="C6" s="4" t="s">
        <v>30</v>
      </c>
      <c r="D6" s="9" t="s">
        <v>44</v>
      </c>
      <c r="E6" s="4" t="s">
        <v>38</v>
      </c>
      <c r="F6" s="4" t="s">
        <v>5</v>
      </c>
      <c r="G6" s="4">
        <v>7</v>
      </c>
      <c r="H6" s="6">
        <f ca="1">VLOOKUP(E6,Invoice!$E$4:$H$21,4,FALSE)</f>
        <v>53</v>
      </c>
      <c r="I6" s="6">
        <f t="shared" si="0"/>
        <v>70</v>
      </c>
      <c r="J6" s="6">
        <v>20</v>
      </c>
      <c r="K6" s="6">
        <f t="shared" ca="1" si="1"/>
        <v>461</v>
      </c>
    </row>
    <row r="7" spans="1:11" ht="13.5" customHeight="1">
      <c r="A7" s="24">
        <v>4</v>
      </c>
      <c r="B7" s="4" t="s">
        <v>6</v>
      </c>
      <c r="C7" s="4" t="s">
        <v>31</v>
      </c>
      <c r="D7" s="9" t="s">
        <v>44</v>
      </c>
      <c r="E7" s="4" t="s">
        <v>39</v>
      </c>
      <c r="F7" s="4" t="s">
        <v>7</v>
      </c>
      <c r="G7" s="4">
        <v>4</v>
      </c>
      <c r="H7" s="6">
        <f ca="1">VLOOKUP(E7,Invoice!$E$4:$H$21,4,FALSE)</f>
        <v>53</v>
      </c>
      <c r="I7" s="6">
        <f t="shared" si="0"/>
        <v>40</v>
      </c>
      <c r="J7" s="6">
        <v>20</v>
      </c>
      <c r="K7" s="6">
        <f t="shared" ca="1" si="1"/>
        <v>272</v>
      </c>
    </row>
    <row r="8" spans="1:11" ht="13.5" customHeight="1">
      <c r="A8" s="24">
        <v>5</v>
      </c>
      <c r="B8" s="4" t="s">
        <v>8</v>
      </c>
      <c r="C8" s="4" t="s">
        <v>32</v>
      </c>
      <c r="D8" s="9" t="s">
        <v>44</v>
      </c>
      <c r="E8" s="4" t="s">
        <v>40</v>
      </c>
      <c r="F8" s="4" t="s">
        <v>9</v>
      </c>
      <c r="G8" s="4">
        <v>3</v>
      </c>
      <c r="H8" s="6">
        <f ca="1">VLOOKUP(E8,Invoice!$E$4:$H$21,4,FALSE)</f>
        <v>53</v>
      </c>
      <c r="I8" s="6">
        <f t="shared" si="0"/>
        <v>30</v>
      </c>
      <c r="J8" s="6">
        <v>20</v>
      </c>
      <c r="K8" s="6">
        <f t="shared" ca="1" si="1"/>
        <v>209</v>
      </c>
    </row>
    <row r="9" spans="1:11" ht="13.5" customHeight="1">
      <c r="A9" s="24">
        <v>6</v>
      </c>
      <c r="B9" s="4" t="s">
        <v>10</v>
      </c>
      <c r="C9" s="4" t="s">
        <v>33</v>
      </c>
      <c r="D9" s="9" t="s">
        <v>44</v>
      </c>
      <c r="E9" s="4" t="s">
        <v>40</v>
      </c>
      <c r="F9" s="4" t="s">
        <v>11</v>
      </c>
      <c r="G9" s="4">
        <v>2</v>
      </c>
      <c r="H9" s="6">
        <f ca="1">VLOOKUP(E9,Invoice!$E$4:$H$21,4,FALSE)</f>
        <v>53</v>
      </c>
      <c r="I9" s="6">
        <f t="shared" si="0"/>
        <v>20</v>
      </c>
      <c r="J9" s="6">
        <v>20</v>
      </c>
      <c r="K9" s="6">
        <f t="shared" ca="1" si="1"/>
        <v>146</v>
      </c>
    </row>
    <row r="10" spans="1:11" ht="13.5" customHeight="1">
      <c r="A10" s="24">
        <v>7</v>
      </c>
      <c r="B10" s="4" t="s">
        <v>12</v>
      </c>
      <c r="C10" s="4" t="s">
        <v>34</v>
      </c>
      <c r="D10" s="9" t="s">
        <v>44</v>
      </c>
      <c r="E10" s="4" t="s">
        <v>41</v>
      </c>
      <c r="F10" s="4" t="s">
        <v>13</v>
      </c>
      <c r="G10" s="4">
        <v>2</v>
      </c>
      <c r="H10" s="6">
        <f ca="1">VLOOKUP(E10,Invoice!$E$4:$H$21,4,FALSE)</f>
        <v>53</v>
      </c>
      <c r="I10" s="6">
        <f t="shared" si="0"/>
        <v>20</v>
      </c>
      <c r="J10" s="6">
        <v>20</v>
      </c>
      <c r="K10" s="6">
        <f t="shared" ca="1" si="1"/>
        <v>146</v>
      </c>
    </row>
    <row r="11" spans="1:11" ht="13.5" customHeight="1">
      <c r="A11" s="24">
        <v>8</v>
      </c>
      <c r="B11" s="4" t="s">
        <v>12</v>
      </c>
      <c r="C11" s="4" t="s">
        <v>35</v>
      </c>
      <c r="D11" s="9" t="s">
        <v>44</v>
      </c>
      <c r="E11" s="4" t="s">
        <v>42</v>
      </c>
      <c r="F11" s="4" t="s">
        <v>14</v>
      </c>
      <c r="G11" s="4">
        <v>3</v>
      </c>
      <c r="H11" s="6">
        <v>53</v>
      </c>
      <c r="I11" s="6">
        <f t="shared" si="0"/>
        <v>30</v>
      </c>
      <c r="J11" s="6">
        <v>20</v>
      </c>
      <c r="K11" s="6">
        <f t="shared" si="1"/>
        <v>209</v>
      </c>
    </row>
    <row r="12" spans="1:11" ht="13.5" customHeight="1">
      <c r="A12" s="24">
        <v>9</v>
      </c>
      <c r="B12" s="4" t="s">
        <v>12</v>
      </c>
      <c r="C12" s="4" t="s">
        <v>36</v>
      </c>
      <c r="D12" s="9" t="s">
        <v>44</v>
      </c>
      <c r="E12" s="4" t="s">
        <v>43</v>
      </c>
      <c r="F12" s="4" t="s">
        <v>15</v>
      </c>
      <c r="G12" s="4">
        <v>4</v>
      </c>
      <c r="H12" s="6">
        <v>53</v>
      </c>
      <c r="I12" s="6">
        <f t="shared" si="0"/>
        <v>40</v>
      </c>
      <c r="J12" s="6">
        <v>20</v>
      </c>
      <c r="K12" s="6">
        <f>G12*H12+I12+J12</f>
        <v>272</v>
      </c>
    </row>
    <row r="13" spans="1:11" s="3" customFormat="1">
      <c r="A13" s="10" t="s">
        <v>45</v>
      </c>
      <c r="B13" s="11"/>
      <c r="C13" s="11"/>
      <c r="D13" s="11"/>
      <c r="E13" s="11"/>
      <c r="F13" s="11"/>
      <c r="G13" s="11"/>
      <c r="H13" s="12"/>
      <c r="I13" s="12"/>
      <c r="J13" s="13"/>
      <c r="K13" s="7">
        <f ca="1">SUM(K4:K12)</f>
        <v>2511</v>
      </c>
    </row>
    <row r="14" spans="1:11" s="3" customFormat="1" ht="30" customHeight="1">
      <c r="A14" s="14" t="s">
        <v>46</v>
      </c>
      <c r="B14" s="15"/>
      <c r="C14" s="15"/>
      <c r="D14" s="15"/>
      <c r="E14" s="15"/>
      <c r="F14" s="15"/>
      <c r="G14" s="15"/>
      <c r="H14" s="16"/>
      <c r="I14" s="16"/>
      <c r="J14" s="16"/>
      <c r="K14" s="17"/>
    </row>
    <row r="15" spans="1:11" s="3" customFormat="1" ht="30" customHeight="1">
      <c r="A15" s="18" t="s">
        <v>16</v>
      </c>
      <c r="B15" s="18"/>
      <c r="C15" s="18"/>
      <c r="D15" s="18"/>
      <c r="E15" s="18"/>
      <c r="F15" s="18"/>
      <c r="G15" s="18"/>
      <c r="H15" s="19"/>
      <c r="I15" s="19"/>
      <c r="J15" s="19"/>
      <c r="K15" s="19"/>
    </row>
    <row r="16" spans="1:11">
      <c r="G16" s="24">
        <f>SUM(G4:G12)</f>
        <v>37</v>
      </c>
    </row>
  </sheetData>
  <sortState ref="B4:K12">
    <sortCondition ref="B4:B12"/>
  </sortState>
  <mergeCells count="7">
    <mergeCell ref="A13:J13"/>
    <mergeCell ref="A14:K14"/>
    <mergeCell ref="A15:K15"/>
    <mergeCell ref="A2:G2"/>
    <mergeCell ref="H1:K1"/>
    <mergeCell ref="H2:K2"/>
    <mergeCell ref="A1:G1"/>
  </mergeCells>
  <conditionalFormatting sqref="C1:C1048576">
    <cfRule type="duplicateValues" dxfId="1" priority="2"/>
    <cfRule type="duplicateValues" dxfId="0" priority="1"/>
  </conditionalFormatting>
  <pageMargins left="0.44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2025-02-19T12:15:50Z</cp:lastPrinted>
  <dcterms:created xsi:type="dcterms:W3CDTF">2025-02-07T07:08:52Z</dcterms:created>
  <dcterms:modified xsi:type="dcterms:W3CDTF">2025-02-19T12:16:03Z</dcterms:modified>
</cp:coreProperties>
</file>