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6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4"/>
  <c r="H5"/>
  <c r="H6"/>
  <c r="H7"/>
  <c r="H8"/>
  <c r="H9"/>
  <c r="H10"/>
  <c r="H11"/>
  <c r="H12"/>
  <c r="H13"/>
  <c r="H14"/>
  <c r="H15"/>
  <c r="H16"/>
  <c r="H17"/>
  <c r="H18"/>
  <c r="H19"/>
  <c r="H20"/>
  <c r="H22"/>
  <c r="H23"/>
  <c r="H24"/>
  <c r="H25"/>
  <c r="H4"/>
</calcChain>
</file>

<file path=xl/sharedStrings.xml><?xml version="1.0" encoding="utf-8"?>
<sst xmlns="http://schemas.openxmlformats.org/spreadsheetml/2006/main" count="127" uniqueCount="86">
  <si>
    <t>02/4/2025</t>
  </si>
  <si>
    <t>2</t>
  </si>
  <si>
    <t>01/4/2025</t>
  </si>
  <si>
    <t>4</t>
  </si>
  <si>
    <t>5</t>
  </si>
  <si>
    <t>3</t>
  </si>
  <si>
    <t>15</t>
  </si>
  <si>
    <t>07/4/2025</t>
  </si>
  <si>
    <t>48</t>
  </si>
  <si>
    <t>08/4/2025</t>
  </si>
  <si>
    <t>46</t>
  </si>
  <si>
    <t>70</t>
  </si>
  <si>
    <t>69</t>
  </si>
  <si>
    <t>09/4/2025</t>
  </si>
  <si>
    <t>71</t>
  </si>
  <si>
    <t>12/4/2025</t>
  </si>
  <si>
    <t>83</t>
  </si>
  <si>
    <t>14/4/2025</t>
  </si>
  <si>
    <t>88</t>
  </si>
  <si>
    <t>1</t>
  </si>
  <si>
    <t>17</t>
  </si>
  <si>
    <t>03/4/2025</t>
  </si>
  <si>
    <t>18</t>
  </si>
  <si>
    <t>6</t>
  </si>
  <si>
    <t>24</t>
  </si>
  <si>
    <t>04/4/2025</t>
  </si>
  <si>
    <t>16</t>
  </si>
  <si>
    <t>21</t>
  </si>
  <si>
    <t>47</t>
  </si>
  <si>
    <t>86</t>
  </si>
  <si>
    <t>15/4/2025</t>
  </si>
  <si>
    <t>91</t>
  </si>
  <si>
    <t>SL</t>
  </si>
  <si>
    <t>DO/0001</t>
  </si>
  <si>
    <t>DO/0002</t>
  </si>
  <si>
    <t>DO/0003</t>
  </si>
  <si>
    <t>DO/0004</t>
  </si>
  <si>
    <t>DO/0005</t>
  </si>
  <si>
    <t>DO/0007</t>
  </si>
  <si>
    <t>DO/0013</t>
  </si>
  <si>
    <t>DO/0014</t>
  </si>
  <si>
    <t>DO/0017</t>
  </si>
  <si>
    <t>DO/0018</t>
  </si>
  <si>
    <t>CH/00002</t>
  </si>
  <si>
    <t>CH/00022</t>
  </si>
  <si>
    <t>CH/00023</t>
  </si>
  <si>
    <t>CH/00024</t>
  </si>
  <si>
    <t>CH/00030</t>
  </si>
  <si>
    <t>CH/00097</t>
  </si>
  <si>
    <t>CH/00098</t>
  </si>
  <si>
    <t>CH/00100</t>
  </si>
  <si>
    <t>CH/00101</t>
  </si>
  <si>
    <t>CH/00125</t>
  </si>
  <si>
    <t>CH/00203</t>
  </si>
  <si>
    <t>CH/00215</t>
  </si>
  <si>
    <t>LR NO</t>
  </si>
  <si>
    <t>INV NO</t>
  </si>
  <si>
    <t>FROM</t>
  </si>
  <si>
    <t>TO</t>
  </si>
  <si>
    <t>JALESWAR</t>
  </si>
  <si>
    <t>BHADRAK</t>
  </si>
  <si>
    <t>BARIPADA</t>
  </si>
  <si>
    <t>DEULIHAT</t>
  </si>
  <si>
    <t>BALASORE</t>
  </si>
  <si>
    <t>JEYPORE</t>
  </si>
  <si>
    <t>PURI</t>
  </si>
  <si>
    <t>JATNI</t>
  </si>
  <si>
    <t>JAJPUR TOWN</t>
  </si>
  <si>
    <t>NIMAPARA</t>
  </si>
  <si>
    <t>BALUGAON</t>
  </si>
  <si>
    <t>CHANDPUR</t>
  </si>
  <si>
    <t>JAJPUR ROAD</t>
  </si>
  <si>
    <t>BHUBANESWAR</t>
  </si>
  <si>
    <t>CTC</t>
  </si>
  <si>
    <t>CASE</t>
  </si>
  <si>
    <t>DATE</t>
  </si>
  <si>
    <t>RATE</t>
  </si>
  <si>
    <t>HAM</t>
  </si>
  <si>
    <t>DD.CH.</t>
  </si>
  <si>
    <t>LR.CH</t>
  </si>
  <si>
    <t>AMOUNT</t>
  </si>
  <si>
    <t>INVOICE
ATC LOGISTICS,,8984191006
GST No:21CHVPB1842D2ZQ</t>
  </si>
  <si>
    <t xml:space="preserve">KALINGA TRADERS 
Address:NARAYAN MISHRA LANE 585/A/4 MAHATAB ROADARUNODAYA MARKET,9437054266
GST No:21ABCPM1797K2ZJ
</t>
  </si>
  <si>
    <t>Thanking you for your business.
ATC LOGISTICS</t>
  </si>
  <si>
    <t>Kindly, verify &amp; confirm within 7 days, else GST will be filed by 20th APRIL, 2025. 
GST to be paid by Consignor under Reverse Charge Mechanism(RCM) as per GST.</t>
  </si>
  <si>
    <t xml:space="preserve">Bill Date: 30/04/2025
Bill NO : 486
Total Amount: 39180.00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</si>
</sst>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7</xdr:col>
      <xdr:colOff>114300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38100"/>
          <a:ext cx="3762375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4-25\ATC%20BILL%20FEBRUARY\KALINGA%20TRAD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PURI</v>
          </cell>
          <cell r="F4" t="str">
            <v>1424</v>
          </cell>
          <cell r="G4">
            <v>39</v>
          </cell>
          <cell r="H4">
            <v>55</v>
          </cell>
          <cell r="I4">
            <v>0</v>
          </cell>
          <cell r="J4">
            <v>390</v>
          </cell>
          <cell r="K4">
            <v>25</v>
          </cell>
          <cell r="L4">
            <v>2560</v>
          </cell>
          <cell r="N4">
            <v>65</v>
          </cell>
        </row>
        <row r="5">
          <cell r="E5" t="str">
            <v>KENDRAPARA</v>
          </cell>
          <cell r="F5" t="str">
            <v>1425</v>
          </cell>
          <cell r="G5">
            <v>7</v>
          </cell>
          <cell r="H5">
            <v>55</v>
          </cell>
          <cell r="I5">
            <v>0</v>
          </cell>
          <cell r="J5">
            <v>70</v>
          </cell>
          <cell r="K5">
            <v>25</v>
          </cell>
          <cell r="L5">
            <v>480</v>
          </cell>
          <cell r="N5">
            <v>65</v>
          </cell>
        </row>
        <row r="6">
          <cell r="E6" t="str">
            <v>JATNI</v>
          </cell>
          <cell r="F6" t="str">
            <v>1428</v>
          </cell>
          <cell r="G6">
            <v>3</v>
          </cell>
          <cell r="H6">
            <v>55</v>
          </cell>
          <cell r="I6">
            <v>0</v>
          </cell>
          <cell r="J6">
            <v>30</v>
          </cell>
          <cell r="K6">
            <v>25</v>
          </cell>
          <cell r="L6">
            <v>220</v>
          </cell>
          <cell r="N6">
            <v>65</v>
          </cell>
        </row>
        <row r="7">
          <cell r="E7" t="str">
            <v>NIMAPARA</v>
          </cell>
          <cell r="F7" t="str">
            <v>1422</v>
          </cell>
          <cell r="G7">
            <v>23</v>
          </cell>
          <cell r="H7">
            <v>55</v>
          </cell>
          <cell r="I7">
            <v>0</v>
          </cell>
          <cell r="J7">
            <v>230</v>
          </cell>
          <cell r="K7">
            <v>25</v>
          </cell>
          <cell r="L7">
            <v>1520</v>
          </cell>
          <cell r="N7">
            <v>65</v>
          </cell>
        </row>
        <row r="8">
          <cell r="E8" t="str">
            <v>BHADRAK</v>
          </cell>
          <cell r="F8" t="str">
            <v>1421</v>
          </cell>
          <cell r="G8">
            <v>40</v>
          </cell>
          <cell r="H8">
            <v>55</v>
          </cell>
          <cell r="I8">
            <v>0</v>
          </cell>
          <cell r="J8">
            <v>400</v>
          </cell>
          <cell r="K8">
            <v>25</v>
          </cell>
          <cell r="L8">
            <v>2625</v>
          </cell>
          <cell r="N8">
            <v>65</v>
          </cell>
        </row>
        <row r="9">
          <cell r="E9" t="str">
            <v>BHADRAK</v>
          </cell>
          <cell r="F9" t="str">
            <v>1420</v>
          </cell>
          <cell r="G9">
            <v>6</v>
          </cell>
          <cell r="H9">
            <v>55</v>
          </cell>
          <cell r="I9">
            <v>0</v>
          </cell>
          <cell r="J9">
            <v>60</v>
          </cell>
          <cell r="K9">
            <v>25</v>
          </cell>
          <cell r="L9">
            <v>415</v>
          </cell>
          <cell r="N9">
            <v>65</v>
          </cell>
        </row>
        <row r="10">
          <cell r="E10" t="str">
            <v>BARIPADA</v>
          </cell>
          <cell r="F10" t="str">
            <v>1418</v>
          </cell>
          <cell r="G10">
            <v>5</v>
          </cell>
          <cell r="H10">
            <v>65</v>
          </cell>
          <cell r="I10">
            <v>0</v>
          </cell>
          <cell r="J10">
            <v>50</v>
          </cell>
          <cell r="K10">
            <v>25</v>
          </cell>
          <cell r="L10">
            <v>400</v>
          </cell>
          <cell r="N10">
            <v>75</v>
          </cell>
        </row>
        <row r="11">
          <cell r="E11" t="str">
            <v>JALESWAR</v>
          </cell>
          <cell r="F11" t="str">
            <v>1419</v>
          </cell>
          <cell r="G11">
            <v>20</v>
          </cell>
          <cell r="H11">
            <v>65</v>
          </cell>
          <cell r="I11">
            <v>0</v>
          </cell>
          <cell r="J11">
            <v>200</v>
          </cell>
          <cell r="K11">
            <v>25</v>
          </cell>
          <cell r="L11">
            <v>1525</v>
          </cell>
          <cell r="N11">
            <v>75</v>
          </cell>
        </row>
        <row r="12">
          <cell r="E12" t="str">
            <v>BALASORE</v>
          </cell>
          <cell r="F12" t="str">
            <v>1423</v>
          </cell>
          <cell r="G12">
            <v>33</v>
          </cell>
          <cell r="H12">
            <v>65</v>
          </cell>
          <cell r="I12">
            <v>0</v>
          </cell>
          <cell r="J12">
            <v>330</v>
          </cell>
          <cell r="K12">
            <v>25</v>
          </cell>
          <cell r="L12">
            <v>2500</v>
          </cell>
          <cell r="N12">
            <v>75</v>
          </cell>
        </row>
        <row r="13">
          <cell r="E13" t="str">
            <v>BHUBANESWAR</v>
          </cell>
          <cell r="F13" t="str">
            <v>1427</v>
          </cell>
          <cell r="G13">
            <v>4</v>
          </cell>
          <cell r="H13">
            <v>55</v>
          </cell>
          <cell r="I13">
            <v>0</v>
          </cell>
          <cell r="J13">
            <v>40</v>
          </cell>
          <cell r="K13">
            <v>25</v>
          </cell>
          <cell r="L13">
            <v>285</v>
          </cell>
          <cell r="N13">
            <v>65</v>
          </cell>
        </row>
        <row r="14">
          <cell r="E14" t="str">
            <v>BHADRAK</v>
          </cell>
          <cell r="F14" t="str">
            <v>1426</v>
          </cell>
          <cell r="G14">
            <v>5</v>
          </cell>
          <cell r="H14">
            <v>55</v>
          </cell>
          <cell r="I14">
            <v>0</v>
          </cell>
          <cell r="J14">
            <v>50</v>
          </cell>
          <cell r="K14">
            <v>25</v>
          </cell>
          <cell r="L14">
            <v>350</v>
          </cell>
          <cell r="N14">
            <v>65</v>
          </cell>
        </row>
        <row r="15">
          <cell r="E15" t="str">
            <v>JAJPUR ROAD</v>
          </cell>
          <cell r="F15" t="str">
            <v>1431</v>
          </cell>
          <cell r="G15">
            <v>34</v>
          </cell>
          <cell r="H15">
            <v>55</v>
          </cell>
          <cell r="I15">
            <v>0</v>
          </cell>
          <cell r="J15">
            <v>340</v>
          </cell>
          <cell r="K15">
            <v>25</v>
          </cell>
          <cell r="L15">
            <v>2235</v>
          </cell>
          <cell r="N15">
            <v>65</v>
          </cell>
        </row>
        <row r="16">
          <cell r="E16" t="str">
            <v>BARIPADA</v>
          </cell>
          <cell r="F16" t="str">
            <v>1435</v>
          </cell>
          <cell r="G16">
            <v>2</v>
          </cell>
          <cell r="H16">
            <v>65</v>
          </cell>
          <cell r="I16">
            <v>0</v>
          </cell>
          <cell r="J16">
            <v>20</v>
          </cell>
          <cell r="K16">
            <v>25</v>
          </cell>
          <cell r="L16">
            <v>175</v>
          </cell>
          <cell r="N16">
            <v>75</v>
          </cell>
        </row>
        <row r="17">
          <cell r="E17" t="str">
            <v>BHADRAK</v>
          </cell>
          <cell r="F17" t="str">
            <v>1439</v>
          </cell>
          <cell r="G17">
            <v>3</v>
          </cell>
          <cell r="H17">
            <v>55</v>
          </cell>
          <cell r="I17">
            <v>0</v>
          </cell>
          <cell r="J17">
            <v>30</v>
          </cell>
          <cell r="K17">
            <v>25</v>
          </cell>
          <cell r="L17">
            <v>220</v>
          </cell>
          <cell r="N17">
            <v>65</v>
          </cell>
        </row>
        <row r="18">
          <cell r="E18" t="str">
            <v>JALESWAR</v>
          </cell>
          <cell r="F18" t="str">
            <v>1433</v>
          </cell>
          <cell r="G18">
            <v>18</v>
          </cell>
          <cell r="H18">
            <v>65</v>
          </cell>
          <cell r="I18">
            <v>0</v>
          </cell>
          <cell r="J18">
            <v>180</v>
          </cell>
          <cell r="K18">
            <v>25</v>
          </cell>
          <cell r="L18">
            <v>1375</v>
          </cell>
          <cell r="N18">
            <v>75</v>
          </cell>
        </row>
        <row r="19">
          <cell r="E19" t="str">
            <v>BHADRAK</v>
          </cell>
          <cell r="F19" t="str">
            <v>1447</v>
          </cell>
          <cell r="G19">
            <v>10</v>
          </cell>
          <cell r="H19">
            <v>55</v>
          </cell>
          <cell r="I19">
            <v>0</v>
          </cell>
          <cell r="J19">
            <v>100</v>
          </cell>
          <cell r="K19">
            <v>25</v>
          </cell>
          <cell r="L19">
            <v>675</v>
          </cell>
          <cell r="N19">
            <v>65</v>
          </cell>
        </row>
        <row r="20">
          <cell r="E20" t="str">
            <v>DEULIHAT</v>
          </cell>
          <cell r="F20" t="str">
            <v>1446</v>
          </cell>
          <cell r="G20">
            <v>3</v>
          </cell>
          <cell r="H20">
            <v>65</v>
          </cell>
          <cell r="I20">
            <v>0</v>
          </cell>
          <cell r="J20">
            <v>30</v>
          </cell>
          <cell r="K20">
            <v>25</v>
          </cell>
          <cell r="L20">
            <v>250</v>
          </cell>
          <cell r="N20">
            <v>75</v>
          </cell>
        </row>
        <row r="21">
          <cell r="E21" t="str">
            <v>PANIKOILI</v>
          </cell>
          <cell r="F21" t="str">
            <v>1434</v>
          </cell>
          <cell r="G21">
            <v>10</v>
          </cell>
          <cell r="H21">
            <v>55</v>
          </cell>
          <cell r="I21">
            <v>0</v>
          </cell>
          <cell r="J21">
            <v>100</v>
          </cell>
          <cell r="K21">
            <v>25</v>
          </cell>
          <cell r="L21">
            <v>675</v>
          </cell>
          <cell r="N21">
            <v>65</v>
          </cell>
        </row>
        <row r="22">
          <cell r="E22" t="str">
            <v>BALUGAON</v>
          </cell>
          <cell r="F22" t="str">
            <v>1450</v>
          </cell>
          <cell r="G22">
            <v>26</v>
          </cell>
          <cell r="H22">
            <v>55</v>
          </cell>
          <cell r="I22">
            <v>0</v>
          </cell>
          <cell r="J22">
            <v>260</v>
          </cell>
          <cell r="K22">
            <v>25</v>
          </cell>
          <cell r="L22">
            <v>1715</v>
          </cell>
          <cell r="N22">
            <v>65</v>
          </cell>
        </row>
        <row r="23">
          <cell r="E23" t="str">
            <v>JAJPUR TOWN</v>
          </cell>
          <cell r="F23" t="str">
            <v>1445</v>
          </cell>
          <cell r="G23">
            <v>4</v>
          </cell>
          <cell r="H23">
            <v>55</v>
          </cell>
          <cell r="I23">
            <v>0</v>
          </cell>
          <cell r="J23">
            <v>40</v>
          </cell>
          <cell r="K23">
            <v>25</v>
          </cell>
          <cell r="L23">
            <v>285</v>
          </cell>
          <cell r="N23">
            <v>65</v>
          </cell>
        </row>
        <row r="24">
          <cell r="E24" t="str">
            <v>BARIPADA</v>
          </cell>
          <cell r="F24" t="str">
            <v>1449</v>
          </cell>
          <cell r="G24">
            <v>15</v>
          </cell>
          <cell r="H24">
            <v>65</v>
          </cell>
          <cell r="I24">
            <v>0</v>
          </cell>
          <cell r="J24">
            <v>150</v>
          </cell>
          <cell r="K24">
            <v>25</v>
          </cell>
          <cell r="L24">
            <v>1150</v>
          </cell>
          <cell r="N24">
            <v>75</v>
          </cell>
        </row>
        <row r="25">
          <cell r="E25" t="str">
            <v>BHUBANESWAR</v>
          </cell>
          <cell r="F25" t="str">
            <v>1448</v>
          </cell>
          <cell r="G25">
            <v>11</v>
          </cell>
          <cell r="H25">
            <v>55</v>
          </cell>
          <cell r="I25">
            <v>0</v>
          </cell>
          <cell r="J25">
            <v>110</v>
          </cell>
          <cell r="K25">
            <v>25</v>
          </cell>
          <cell r="L25">
            <v>740</v>
          </cell>
          <cell r="N25">
            <v>65</v>
          </cell>
        </row>
        <row r="26">
          <cell r="E26" t="str">
            <v>BHUBANESWAR</v>
          </cell>
          <cell r="F26" t="str">
            <v>1467</v>
          </cell>
          <cell r="G26">
            <v>8</v>
          </cell>
          <cell r="H26">
            <v>55</v>
          </cell>
          <cell r="I26">
            <v>0</v>
          </cell>
          <cell r="J26">
            <v>80</v>
          </cell>
          <cell r="K26">
            <v>25</v>
          </cell>
          <cell r="L26">
            <v>545</v>
          </cell>
          <cell r="N26">
            <v>65</v>
          </cell>
        </row>
        <row r="27">
          <cell r="E27" t="str">
            <v>DHENKANAL</v>
          </cell>
          <cell r="F27" t="str">
            <v>1470</v>
          </cell>
          <cell r="G27">
            <v>24</v>
          </cell>
          <cell r="H27">
            <v>55</v>
          </cell>
          <cell r="I27">
            <v>0</v>
          </cell>
          <cell r="J27">
            <v>240</v>
          </cell>
          <cell r="K27">
            <v>25</v>
          </cell>
          <cell r="L27">
            <v>1585</v>
          </cell>
          <cell r="N27">
            <v>65</v>
          </cell>
        </row>
        <row r="28">
          <cell r="E28" t="str">
            <v>JALESWAR</v>
          </cell>
          <cell r="F28" t="str">
            <v>1471</v>
          </cell>
          <cell r="G28">
            <v>22</v>
          </cell>
          <cell r="H28">
            <v>65</v>
          </cell>
          <cell r="I28">
            <v>0</v>
          </cell>
          <cell r="J28">
            <v>220</v>
          </cell>
          <cell r="K28">
            <v>25</v>
          </cell>
          <cell r="L28">
            <v>1675</v>
          </cell>
          <cell r="N28">
            <v>75</v>
          </cell>
        </row>
        <row r="29">
          <cell r="E29" t="str">
            <v>JALESWAR</v>
          </cell>
          <cell r="F29" t="str">
            <v>1473</v>
          </cell>
          <cell r="G29">
            <v>6</v>
          </cell>
          <cell r="H29">
            <v>65</v>
          </cell>
          <cell r="I29">
            <v>0</v>
          </cell>
          <cell r="J29">
            <v>60</v>
          </cell>
          <cell r="K29">
            <v>25</v>
          </cell>
          <cell r="L29">
            <v>475</v>
          </cell>
          <cell r="N29">
            <v>75</v>
          </cell>
        </row>
        <row r="30">
          <cell r="E30" t="str">
            <v>BALASORE</v>
          </cell>
          <cell r="F30" t="str">
            <v>1472</v>
          </cell>
          <cell r="G30">
            <v>7</v>
          </cell>
          <cell r="H30">
            <v>65</v>
          </cell>
          <cell r="I30">
            <v>0</v>
          </cell>
          <cell r="J30">
            <v>70</v>
          </cell>
          <cell r="K30">
            <v>25</v>
          </cell>
          <cell r="L30">
            <v>550</v>
          </cell>
          <cell r="N30">
            <v>75</v>
          </cell>
        </row>
        <row r="31">
          <cell r="E31" t="str">
            <v>JAJPUR ROAD</v>
          </cell>
          <cell r="F31" t="str">
            <v>1474</v>
          </cell>
          <cell r="G31">
            <v>8</v>
          </cell>
          <cell r="H31">
            <v>55</v>
          </cell>
          <cell r="I31">
            <v>0</v>
          </cell>
          <cell r="J31">
            <v>80</v>
          </cell>
          <cell r="K31">
            <v>25</v>
          </cell>
          <cell r="L31">
            <v>545</v>
          </cell>
          <cell r="N31">
            <v>65</v>
          </cell>
        </row>
        <row r="32">
          <cell r="E32" t="str">
            <v>BHADRAK</v>
          </cell>
          <cell r="F32" t="str">
            <v>1476</v>
          </cell>
          <cell r="G32">
            <v>12</v>
          </cell>
          <cell r="H32">
            <v>55</v>
          </cell>
          <cell r="I32">
            <v>0</v>
          </cell>
          <cell r="J32">
            <v>120</v>
          </cell>
          <cell r="K32">
            <v>25</v>
          </cell>
          <cell r="L32">
            <v>805</v>
          </cell>
          <cell r="N32">
            <v>65</v>
          </cell>
        </row>
        <row r="33">
          <cell r="E33" t="str">
            <v>JATNI</v>
          </cell>
          <cell r="F33" t="str">
            <v>1479</v>
          </cell>
          <cell r="G33">
            <v>3</v>
          </cell>
          <cell r="H33">
            <v>55</v>
          </cell>
          <cell r="I33">
            <v>0</v>
          </cell>
          <cell r="J33">
            <v>30</v>
          </cell>
          <cell r="K33">
            <v>25</v>
          </cell>
          <cell r="L33">
            <v>220</v>
          </cell>
          <cell r="N33">
            <v>65</v>
          </cell>
        </row>
        <row r="34">
          <cell r="E34" t="str">
            <v>TALCHER</v>
          </cell>
          <cell r="F34" t="str">
            <v>1480</v>
          </cell>
          <cell r="G34">
            <v>21</v>
          </cell>
          <cell r="H34">
            <v>65</v>
          </cell>
          <cell r="I34">
            <v>0</v>
          </cell>
          <cell r="J34">
            <v>210</v>
          </cell>
          <cell r="K34">
            <v>25</v>
          </cell>
          <cell r="L34">
            <v>1600</v>
          </cell>
          <cell r="N34">
            <v>75</v>
          </cell>
        </row>
        <row r="35">
          <cell r="E35" t="str">
            <v>BHADRAK</v>
          </cell>
          <cell r="F35" t="str">
            <v>1481</v>
          </cell>
          <cell r="G35">
            <v>13</v>
          </cell>
          <cell r="H35">
            <v>55</v>
          </cell>
          <cell r="I35">
            <v>0</v>
          </cell>
          <cell r="J35">
            <v>130</v>
          </cell>
          <cell r="K35">
            <v>25</v>
          </cell>
          <cell r="L35">
            <v>870</v>
          </cell>
          <cell r="N35">
            <v>65</v>
          </cell>
        </row>
        <row r="36">
          <cell r="E36" t="str">
            <v>JAJPUR TOWN</v>
          </cell>
          <cell r="F36" t="str">
            <v>1477</v>
          </cell>
          <cell r="G36">
            <v>18</v>
          </cell>
          <cell r="H36">
            <v>55</v>
          </cell>
          <cell r="I36">
            <v>0</v>
          </cell>
          <cell r="J36">
            <v>180</v>
          </cell>
          <cell r="K36">
            <v>25</v>
          </cell>
          <cell r="L36">
            <v>1195</v>
          </cell>
          <cell r="N36">
            <v>65</v>
          </cell>
        </row>
        <row r="37">
          <cell r="E37" t="str">
            <v>KHURDA</v>
          </cell>
          <cell r="F37" t="str">
            <v>1486</v>
          </cell>
          <cell r="G37">
            <v>3</v>
          </cell>
          <cell r="H37">
            <v>55</v>
          </cell>
          <cell r="I37">
            <v>0</v>
          </cell>
          <cell r="J37">
            <v>30</v>
          </cell>
          <cell r="K37">
            <v>25</v>
          </cell>
          <cell r="L37">
            <v>220</v>
          </cell>
          <cell r="N37">
            <v>65</v>
          </cell>
        </row>
        <row r="38">
          <cell r="E38" t="str">
            <v>BALUGAON</v>
          </cell>
          <cell r="F38" t="str">
            <v>1487</v>
          </cell>
          <cell r="G38">
            <v>3</v>
          </cell>
          <cell r="H38">
            <v>55</v>
          </cell>
          <cell r="I38">
            <v>0</v>
          </cell>
          <cell r="J38">
            <v>30</v>
          </cell>
          <cell r="K38">
            <v>25</v>
          </cell>
          <cell r="L38">
            <v>220</v>
          </cell>
          <cell r="N38">
            <v>65</v>
          </cell>
        </row>
        <row r="39">
          <cell r="E39" t="str">
            <v>BHADRAK</v>
          </cell>
          <cell r="F39" t="str">
            <v>1488</v>
          </cell>
          <cell r="G39">
            <v>7</v>
          </cell>
          <cell r="H39">
            <v>55</v>
          </cell>
          <cell r="I39">
            <v>0</v>
          </cell>
          <cell r="J39">
            <v>70</v>
          </cell>
          <cell r="K39">
            <v>25</v>
          </cell>
          <cell r="L39">
            <v>480</v>
          </cell>
          <cell r="N39">
            <v>65</v>
          </cell>
        </row>
        <row r="40">
          <cell r="E40" t="str">
            <v>PURI</v>
          </cell>
          <cell r="F40" t="str">
            <v>1502</v>
          </cell>
          <cell r="G40">
            <v>22</v>
          </cell>
          <cell r="H40">
            <v>55</v>
          </cell>
          <cell r="I40">
            <v>0</v>
          </cell>
          <cell r="J40">
            <v>220</v>
          </cell>
          <cell r="K40">
            <v>25</v>
          </cell>
          <cell r="L40">
            <v>1455</v>
          </cell>
          <cell r="N40">
            <v>65</v>
          </cell>
        </row>
        <row r="41">
          <cell r="E41" t="str">
            <v>PANIKOILI</v>
          </cell>
          <cell r="F41" t="str">
            <v>1500</v>
          </cell>
          <cell r="G41">
            <v>10</v>
          </cell>
          <cell r="H41">
            <v>55</v>
          </cell>
          <cell r="I41">
            <v>0</v>
          </cell>
          <cell r="J41">
            <v>100</v>
          </cell>
          <cell r="K41">
            <v>25</v>
          </cell>
          <cell r="L41">
            <v>675</v>
          </cell>
          <cell r="N41">
            <v>65</v>
          </cell>
        </row>
        <row r="42">
          <cell r="E42" t="str">
            <v>NIMAPARA</v>
          </cell>
          <cell r="F42" t="str">
            <v>1499</v>
          </cell>
          <cell r="G42">
            <v>5</v>
          </cell>
          <cell r="H42">
            <v>55</v>
          </cell>
          <cell r="I42">
            <v>0</v>
          </cell>
          <cell r="J42">
            <v>50</v>
          </cell>
          <cell r="K42">
            <v>25</v>
          </cell>
          <cell r="L42">
            <v>350</v>
          </cell>
          <cell r="N42">
            <v>65</v>
          </cell>
        </row>
        <row r="43">
          <cell r="E43" t="str">
            <v>JATNI</v>
          </cell>
          <cell r="F43" t="str">
            <v>1498</v>
          </cell>
          <cell r="G43">
            <v>12</v>
          </cell>
          <cell r="H43">
            <v>55</v>
          </cell>
          <cell r="I43">
            <v>0</v>
          </cell>
          <cell r="J43">
            <v>120</v>
          </cell>
          <cell r="K43">
            <v>25</v>
          </cell>
          <cell r="L43">
            <v>805</v>
          </cell>
          <cell r="N43">
            <v>65</v>
          </cell>
        </row>
        <row r="44">
          <cell r="E44" t="str">
            <v>JALESWAR</v>
          </cell>
          <cell r="F44" t="str">
            <v>1497</v>
          </cell>
          <cell r="G44">
            <v>13</v>
          </cell>
          <cell r="H44">
            <v>65</v>
          </cell>
          <cell r="I44">
            <v>0</v>
          </cell>
          <cell r="J44">
            <v>130</v>
          </cell>
          <cell r="K44">
            <v>25</v>
          </cell>
          <cell r="L44">
            <v>1000</v>
          </cell>
          <cell r="N44">
            <v>75</v>
          </cell>
        </row>
        <row r="45">
          <cell r="E45" t="str">
            <v>BHADRAK</v>
          </cell>
          <cell r="F45" t="str">
            <v>1503</v>
          </cell>
          <cell r="G45">
            <v>14</v>
          </cell>
          <cell r="H45">
            <v>55</v>
          </cell>
          <cell r="I45">
            <v>0</v>
          </cell>
          <cell r="J45">
            <v>140</v>
          </cell>
          <cell r="K45">
            <v>25</v>
          </cell>
          <cell r="L45">
            <v>935</v>
          </cell>
          <cell r="N45">
            <v>65</v>
          </cell>
        </row>
        <row r="46">
          <cell r="E46" t="str">
            <v>BALICHANDRAPUR</v>
          </cell>
          <cell r="F46" t="str">
            <v>1501</v>
          </cell>
          <cell r="G46">
            <v>11</v>
          </cell>
          <cell r="H46">
            <v>55</v>
          </cell>
          <cell r="I46">
            <v>0</v>
          </cell>
          <cell r="J46">
            <v>110</v>
          </cell>
          <cell r="K46">
            <v>25</v>
          </cell>
          <cell r="L46">
            <v>740</v>
          </cell>
          <cell r="N46">
            <v>65</v>
          </cell>
        </row>
        <row r="47">
          <cell r="E47" t="str">
            <v>ANGUL</v>
          </cell>
          <cell r="F47" t="str">
            <v>1507</v>
          </cell>
          <cell r="G47">
            <v>30</v>
          </cell>
          <cell r="H47">
            <v>55</v>
          </cell>
          <cell r="I47">
            <v>0</v>
          </cell>
          <cell r="J47">
            <v>300</v>
          </cell>
          <cell r="K47">
            <v>25</v>
          </cell>
          <cell r="L47">
            <v>1975</v>
          </cell>
          <cell r="N47">
            <v>65</v>
          </cell>
        </row>
        <row r="48">
          <cell r="E48" t="str">
            <v>CHANDPUR</v>
          </cell>
          <cell r="F48" t="str">
            <v>1506</v>
          </cell>
          <cell r="G48">
            <v>4</v>
          </cell>
          <cell r="H48">
            <v>55</v>
          </cell>
          <cell r="I48">
            <v>0</v>
          </cell>
          <cell r="J48">
            <v>40</v>
          </cell>
          <cell r="K48">
            <v>25</v>
          </cell>
          <cell r="L48">
            <v>285</v>
          </cell>
          <cell r="N48">
            <v>65</v>
          </cell>
        </row>
        <row r="49">
          <cell r="E49" t="str">
            <v>BHUBANESWAR</v>
          </cell>
          <cell r="F49" t="str">
            <v>1509</v>
          </cell>
          <cell r="G49">
            <v>15</v>
          </cell>
          <cell r="H49">
            <v>55</v>
          </cell>
          <cell r="I49">
            <v>0</v>
          </cell>
          <cell r="J49">
            <v>150</v>
          </cell>
          <cell r="K49">
            <v>25</v>
          </cell>
          <cell r="L49">
            <v>1000</v>
          </cell>
          <cell r="N49">
            <v>65</v>
          </cell>
        </row>
        <row r="50">
          <cell r="E50" t="str">
            <v>BHADRAK</v>
          </cell>
          <cell r="F50" t="str">
            <v>1508</v>
          </cell>
          <cell r="G50">
            <v>28</v>
          </cell>
          <cell r="H50">
            <v>55</v>
          </cell>
          <cell r="I50">
            <v>0</v>
          </cell>
          <cell r="J50">
            <v>280</v>
          </cell>
          <cell r="K50">
            <v>25</v>
          </cell>
          <cell r="L50">
            <v>1845</v>
          </cell>
          <cell r="N50">
            <v>65</v>
          </cell>
        </row>
        <row r="51">
          <cell r="E51" t="str">
            <v>BHADRAK</v>
          </cell>
          <cell r="F51" t="str">
            <v>1505</v>
          </cell>
          <cell r="G51">
            <v>5</v>
          </cell>
          <cell r="H51">
            <v>55</v>
          </cell>
          <cell r="I51">
            <v>0</v>
          </cell>
          <cell r="J51">
            <v>50</v>
          </cell>
          <cell r="K51">
            <v>25</v>
          </cell>
          <cell r="L51">
            <v>350</v>
          </cell>
          <cell r="N51">
            <v>65</v>
          </cell>
        </row>
        <row r="52">
          <cell r="E52" t="str">
            <v>DEULIHAT</v>
          </cell>
          <cell r="F52" t="str">
            <v>1515</v>
          </cell>
          <cell r="G52">
            <v>9</v>
          </cell>
          <cell r="H52">
            <v>65</v>
          </cell>
          <cell r="I52">
            <v>0</v>
          </cell>
          <cell r="J52">
            <v>90</v>
          </cell>
          <cell r="K52">
            <v>25</v>
          </cell>
          <cell r="L52">
            <v>700</v>
          </cell>
          <cell r="N52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" bestFit="1" customWidth="1"/>
    <col min="12" max="12" width="9.42578125" bestFit="1" customWidth="1"/>
  </cols>
  <sheetData>
    <row r="1" spans="1:12" s="1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81</v>
      </c>
      <c r="J1" s="17"/>
      <c r="K1" s="17"/>
      <c r="L1" s="17"/>
    </row>
    <row r="2" spans="1:12" s="1" customFormat="1" ht="72" customHeight="1">
      <c r="A2" s="14" t="s">
        <v>82</v>
      </c>
      <c r="B2" s="15"/>
      <c r="C2" s="15"/>
      <c r="D2" s="15"/>
      <c r="E2" s="15"/>
      <c r="F2" s="15"/>
      <c r="G2" s="15"/>
      <c r="H2" s="16"/>
      <c r="I2" s="17" t="s">
        <v>85</v>
      </c>
      <c r="J2" s="17"/>
      <c r="K2" s="17"/>
      <c r="L2" s="17"/>
    </row>
    <row r="3" spans="1:12" s="5" customFormat="1">
      <c r="A3" s="4" t="s">
        <v>32</v>
      </c>
      <c r="B3" s="4" t="s">
        <v>75</v>
      </c>
      <c r="C3" s="4" t="s">
        <v>55</v>
      </c>
      <c r="D3" s="4" t="s">
        <v>56</v>
      </c>
      <c r="E3" s="4" t="s">
        <v>57</v>
      </c>
      <c r="F3" s="4" t="s">
        <v>58</v>
      </c>
      <c r="G3" s="4" t="s">
        <v>74</v>
      </c>
      <c r="H3" s="4" t="s">
        <v>76</v>
      </c>
      <c r="I3" s="4" t="s">
        <v>77</v>
      </c>
      <c r="J3" s="4" t="s">
        <v>78</v>
      </c>
      <c r="K3" s="4" t="s">
        <v>79</v>
      </c>
      <c r="L3" s="4" t="s">
        <v>80</v>
      </c>
    </row>
    <row r="4" spans="1:12">
      <c r="A4" s="2">
        <v>1</v>
      </c>
      <c r="B4" s="2" t="s">
        <v>2</v>
      </c>
      <c r="C4" s="2" t="s">
        <v>33</v>
      </c>
      <c r="D4" s="2" t="s">
        <v>19</v>
      </c>
      <c r="E4" s="3" t="s">
        <v>73</v>
      </c>
      <c r="F4" s="2" t="s">
        <v>65</v>
      </c>
      <c r="G4" s="2">
        <v>57</v>
      </c>
      <c r="H4" s="18">
        <f>VLOOKUP(F4,[1]Invoice!$E$4:$N$52,10,FALSE)</f>
        <v>65</v>
      </c>
      <c r="I4" s="18">
        <v>0</v>
      </c>
      <c r="J4" s="18">
        <f>G4*10</f>
        <v>570</v>
      </c>
      <c r="K4" s="18">
        <v>25</v>
      </c>
      <c r="L4" s="18">
        <f>G4*H4+I4+J4+K4</f>
        <v>4300</v>
      </c>
    </row>
    <row r="5" spans="1:12">
      <c r="A5" s="2">
        <v>2</v>
      </c>
      <c r="B5" s="2" t="s">
        <v>0</v>
      </c>
      <c r="C5" s="2" t="s">
        <v>43</v>
      </c>
      <c r="D5" s="2" t="s">
        <v>1</v>
      </c>
      <c r="E5" s="3" t="s">
        <v>73</v>
      </c>
      <c r="F5" s="2" t="s">
        <v>59</v>
      </c>
      <c r="G5" s="2">
        <v>18</v>
      </c>
      <c r="H5" s="18">
        <f>VLOOKUP(F5,[1]Invoice!$E$4:$N$52,10,FALSE)</f>
        <v>75</v>
      </c>
      <c r="I5" s="18">
        <v>0</v>
      </c>
      <c r="J5" s="18">
        <f t="shared" ref="J5:J25" si="0">G5*10</f>
        <v>180</v>
      </c>
      <c r="K5" s="18">
        <v>25</v>
      </c>
      <c r="L5" s="18">
        <f t="shared" ref="L5:L25" si="1">G5*H5+I5+J5+K5</f>
        <v>1555</v>
      </c>
    </row>
    <row r="6" spans="1:12">
      <c r="A6" s="2">
        <v>3</v>
      </c>
      <c r="B6" s="2" t="s">
        <v>0</v>
      </c>
      <c r="C6" s="2" t="s">
        <v>44</v>
      </c>
      <c r="D6" s="2" t="s">
        <v>3</v>
      </c>
      <c r="E6" s="3" t="s">
        <v>73</v>
      </c>
      <c r="F6" s="2" t="s">
        <v>60</v>
      </c>
      <c r="G6" s="2">
        <v>12</v>
      </c>
      <c r="H6" s="18">
        <f>VLOOKUP(F6,[1]Invoice!$E$4:$N$52,10,FALSE)</f>
        <v>65</v>
      </c>
      <c r="I6" s="18">
        <v>0</v>
      </c>
      <c r="J6" s="18">
        <f t="shared" si="0"/>
        <v>120</v>
      </c>
      <c r="K6" s="18">
        <v>25</v>
      </c>
      <c r="L6" s="18">
        <f t="shared" si="1"/>
        <v>925</v>
      </c>
    </row>
    <row r="7" spans="1:12">
      <c r="A7" s="2">
        <v>4</v>
      </c>
      <c r="B7" s="2" t="s">
        <v>0</v>
      </c>
      <c r="C7" s="2" t="s">
        <v>45</v>
      </c>
      <c r="D7" s="2" t="s">
        <v>4</v>
      </c>
      <c r="E7" s="3" t="s">
        <v>73</v>
      </c>
      <c r="F7" s="2" t="s">
        <v>60</v>
      </c>
      <c r="G7" s="2">
        <v>39</v>
      </c>
      <c r="H7" s="18">
        <f>VLOOKUP(F7,[1]Invoice!$E$4:$N$52,10,FALSE)</f>
        <v>65</v>
      </c>
      <c r="I7" s="18">
        <v>0</v>
      </c>
      <c r="J7" s="18">
        <f t="shared" si="0"/>
        <v>390</v>
      </c>
      <c r="K7" s="18">
        <v>25</v>
      </c>
      <c r="L7" s="18">
        <f t="shared" si="1"/>
        <v>2950</v>
      </c>
    </row>
    <row r="8" spans="1:12">
      <c r="A8" s="2">
        <v>5</v>
      </c>
      <c r="B8" s="2" t="s">
        <v>0</v>
      </c>
      <c r="C8" s="2" t="s">
        <v>46</v>
      </c>
      <c r="D8" s="2" t="s">
        <v>5</v>
      </c>
      <c r="E8" s="3" t="s">
        <v>73</v>
      </c>
      <c r="F8" s="2" t="s">
        <v>60</v>
      </c>
      <c r="G8" s="2">
        <v>58</v>
      </c>
      <c r="H8" s="18">
        <f>VLOOKUP(F8,[1]Invoice!$E$4:$N$52,10,FALSE)</f>
        <v>65</v>
      </c>
      <c r="I8" s="18">
        <v>0</v>
      </c>
      <c r="J8" s="18">
        <f t="shared" si="0"/>
        <v>580</v>
      </c>
      <c r="K8" s="18">
        <v>25</v>
      </c>
      <c r="L8" s="18">
        <f t="shared" si="1"/>
        <v>4375</v>
      </c>
    </row>
    <row r="9" spans="1:12">
      <c r="A9" s="2">
        <v>6</v>
      </c>
      <c r="B9" s="2" t="s">
        <v>0</v>
      </c>
      <c r="C9" s="2" t="s">
        <v>47</v>
      </c>
      <c r="D9" s="2" t="s">
        <v>6</v>
      </c>
      <c r="E9" s="3" t="s">
        <v>73</v>
      </c>
      <c r="F9" s="2" t="s">
        <v>61</v>
      </c>
      <c r="G9" s="2">
        <v>6</v>
      </c>
      <c r="H9" s="18">
        <f>VLOOKUP(F9,[1]Invoice!$E$4:$N$52,10,FALSE)</f>
        <v>75</v>
      </c>
      <c r="I9" s="18">
        <v>0</v>
      </c>
      <c r="J9" s="18">
        <f t="shared" si="0"/>
        <v>60</v>
      </c>
      <c r="K9" s="18">
        <v>25</v>
      </c>
      <c r="L9" s="18">
        <f t="shared" si="1"/>
        <v>535</v>
      </c>
    </row>
    <row r="10" spans="1:12">
      <c r="A10" s="2">
        <v>7</v>
      </c>
      <c r="B10" s="2" t="s">
        <v>0</v>
      </c>
      <c r="C10" s="2" t="s">
        <v>34</v>
      </c>
      <c r="D10" s="2" t="s">
        <v>20</v>
      </c>
      <c r="E10" s="3" t="s">
        <v>73</v>
      </c>
      <c r="F10" s="2" t="s">
        <v>66</v>
      </c>
      <c r="G10" s="2">
        <v>15</v>
      </c>
      <c r="H10" s="18">
        <f>VLOOKUP(F10,[1]Invoice!$E$4:$N$52,10,FALSE)</f>
        <v>65</v>
      </c>
      <c r="I10" s="18">
        <v>0</v>
      </c>
      <c r="J10" s="18">
        <f t="shared" si="0"/>
        <v>150</v>
      </c>
      <c r="K10" s="18">
        <v>25</v>
      </c>
      <c r="L10" s="18">
        <f t="shared" si="1"/>
        <v>1150</v>
      </c>
    </row>
    <row r="11" spans="1:12">
      <c r="A11" s="2">
        <v>8</v>
      </c>
      <c r="B11" s="2" t="s">
        <v>21</v>
      </c>
      <c r="C11" s="2" t="s">
        <v>35</v>
      </c>
      <c r="D11" s="2" t="s">
        <v>22</v>
      </c>
      <c r="E11" s="3" t="s">
        <v>73</v>
      </c>
      <c r="F11" s="2" t="s">
        <v>67</v>
      </c>
      <c r="G11" s="2">
        <v>26</v>
      </c>
      <c r="H11" s="18">
        <f>VLOOKUP(F11,[1]Invoice!$E$4:$N$52,10,FALSE)</f>
        <v>65</v>
      </c>
      <c r="I11" s="18">
        <v>0</v>
      </c>
      <c r="J11" s="18">
        <f t="shared" si="0"/>
        <v>260</v>
      </c>
      <c r="K11" s="18">
        <v>25</v>
      </c>
      <c r="L11" s="18">
        <f t="shared" si="1"/>
        <v>1975</v>
      </c>
    </row>
    <row r="12" spans="1:12">
      <c r="A12" s="2">
        <v>9</v>
      </c>
      <c r="B12" s="2" t="s">
        <v>21</v>
      </c>
      <c r="C12" s="2" t="s">
        <v>36</v>
      </c>
      <c r="D12" s="2" t="s">
        <v>23</v>
      </c>
      <c r="E12" s="3" t="s">
        <v>73</v>
      </c>
      <c r="F12" s="2" t="s">
        <v>68</v>
      </c>
      <c r="G12" s="2">
        <v>77</v>
      </c>
      <c r="H12" s="18">
        <f>VLOOKUP(F12,[1]Invoice!$E$4:$N$52,10,FALSE)</f>
        <v>65</v>
      </c>
      <c r="I12" s="18">
        <v>0</v>
      </c>
      <c r="J12" s="18">
        <f t="shared" si="0"/>
        <v>770</v>
      </c>
      <c r="K12" s="18">
        <v>25</v>
      </c>
      <c r="L12" s="18">
        <f t="shared" si="1"/>
        <v>5800</v>
      </c>
    </row>
    <row r="13" spans="1:12">
      <c r="A13" s="2">
        <v>10</v>
      </c>
      <c r="B13" s="2" t="s">
        <v>21</v>
      </c>
      <c r="C13" s="2" t="s">
        <v>37</v>
      </c>
      <c r="D13" s="2" t="s">
        <v>24</v>
      </c>
      <c r="E13" s="3" t="s">
        <v>73</v>
      </c>
      <c r="F13" s="2" t="s">
        <v>69</v>
      </c>
      <c r="G13" s="2">
        <v>36</v>
      </c>
      <c r="H13" s="18">
        <f>VLOOKUP(F13,[1]Invoice!$E$4:$N$52,10,FALSE)</f>
        <v>65</v>
      </c>
      <c r="I13" s="18">
        <v>0</v>
      </c>
      <c r="J13" s="18">
        <f t="shared" si="0"/>
        <v>360</v>
      </c>
      <c r="K13" s="18">
        <v>25</v>
      </c>
      <c r="L13" s="18">
        <f t="shared" si="1"/>
        <v>2725</v>
      </c>
    </row>
    <row r="14" spans="1:12">
      <c r="A14" s="2">
        <v>11</v>
      </c>
      <c r="B14" s="2" t="s">
        <v>21</v>
      </c>
      <c r="C14" s="2" t="s">
        <v>39</v>
      </c>
      <c r="D14" s="2" t="s">
        <v>27</v>
      </c>
      <c r="E14" s="3" t="s">
        <v>73</v>
      </c>
      <c r="F14" s="2" t="s">
        <v>70</v>
      </c>
      <c r="G14" s="2">
        <v>10</v>
      </c>
      <c r="H14" s="18">
        <f>VLOOKUP(F14,[1]Invoice!$E$4:$N$52,10,FALSE)</f>
        <v>65</v>
      </c>
      <c r="I14" s="18">
        <v>0</v>
      </c>
      <c r="J14" s="18">
        <f t="shared" si="0"/>
        <v>100</v>
      </c>
      <c r="K14" s="18">
        <v>25</v>
      </c>
      <c r="L14" s="18">
        <f t="shared" si="1"/>
        <v>775</v>
      </c>
    </row>
    <row r="15" spans="1:12">
      <c r="A15" s="2">
        <v>12</v>
      </c>
      <c r="B15" s="2" t="s">
        <v>25</v>
      </c>
      <c r="C15" s="2" t="s">
        <v>38</v>
      </c>
      <c r="D15" s="2" t="s">
        <v>26</v>
      </c>
      <c r="E15" s="3" t="s">
        <v>73</v>
      </c>
      <c r="F15" s="2" t="s">
        <v>66</v>
      </c>
      <c r="G15" s="2">
        <v>14</v>
      </c>
      <c r="H15" s="18">
        <f>VLOOKUP(F15,[1]Invoice!$E$4:$N$52,10,FALSE)</f>
        <v>65</v>
      </c>
      <c r="I15" s="18">
        <v>0</v>
      </c>
      <c r="J15" s="18">
        <f t="shared" si="0"/>
        <v>140</v>
      </c>
      <c r="K15" s="18">
        <v>25</v>
      </c>
      <c r="L15" s="18">
        <f t="shared" si="1"/>
        <v>1075</v>
      </c>
    </row>
    <row r="16" spans="1:12">
      <c r="A16" s="2">
        <v>13</v>
      </c>
      <c r="B16" s="2" t="s">
        <v>7</v>
      </c>
      <c r="C16" s="2" t="s">
        <v>48</v>
      </c>
      <c r="D16" s="2" t="s">
        <v>8</v>
      </c>
      <c r="E16" s="3" t="s">
        <v>73</v>
      </c>
      <c r="F16" s="2" t="s">
        <v>59</v>
      </c>
      <c r="G16" s="2">
        <v>21</v>
      </c>
      <c r="H16" s="18">
        <f>VLOOKUP(F16,[1]Invoice!$E$4:$N$52,10,FALSE)</f>
        <v>75</v>
      </c>
      <c r="I16" s="18">
        <v>0</v>
      </c>
      <c r="J16" s="18">
        <f t="shared" si="0"/>
        <v>210</v>
      </c>
      <c r="K16" s="18">
        <v>25</v>
      </c>
      <c r="L16" s="18">
        <f t="shared" si="1"/>
        <v>1810</v>
      </c>
    </row>
    <row r="17" spans="1:12">
      <c r="A17" s="2">
        <v>14</v>
      </c>
      <c r="B17" s="2" t="s">
        <v>7</v>
      </c>
      <c r="C17" s="2" t="s">
        <v>49</v>
      </c>
      <c r="D17" s="2" t="s">
        <v>10</v>
      </c>
      <c r="E17" s="3" t="s">
        <v>73</v>
      </c>
      <c r="F17" s="2" t="s">
        <v>62</v>
      </c>
      <c r="G17" s="2">
        <v>2</v>
      </c>
      <c r="H17" s="18">
        <f>VLOOKUP(F17,[1]Invoice!$E$4:$N$52,10,FALSE)</f>
        <v>75</v>
      </c>
      <c r="I17" s="18">
        <v>0</v>
      </c>
      <c r="J17" s="18">
        <f t="shared" si="0"/>
        <v>20</v>
      </c>
      <c r="K17" s="18">
        <v>25</v>
      </c>
      <c r="L17" s="18">
        <f t="shared" si="1"/>
        <v>195</v>
      </c>
    </row>
    <row r="18" spans="1:12">
      <c r="A18" s="2">
        <v>15</v>
      </c>
      <c r="B18" s="2" t="s">
        <v>9</v>
      </c>
      <c r="C18" s="2" t="s">
        <v>50</v>
      </c>
      <c r="D18" s="2" t="s">
        <v>11</v>
      </c>
      <c r="E18" s="3" t="s">
        <v>73</v>
      </c>
      <c r="F18" s="2" t="s">
        <v>60</v>
      </c>
      <c r="G18" s="2">
        <v>12</v>
      </c>
      <c r="H18" s="18">
        <f>VLOOKUP(F18,[1]Invoice!$E$4:$N$52,10,FALSE)</f>
        <v>65</v>
      </c>
      <c r="I18" s="18">
        <v>0</v>
      </c>
      <c r="J18" s="18">
        <f t="shared" si="0"/>
        <v>120</v>
      </c>
      <c r="K18" s="18">
        <v>25</v>
      </c>
      <c r="L18" s="18">
        <f t="shared" si="1"/>
        <v>925</v>
      </c>
    </row>
    <row r="19" spans="1:12">
      <c r="A19" s="2">
        <v>16</v>
      </c>
      <c r="B19" s="2" t="s">
        <v>9</v>
      </c>
      <c r="C19" s="2" t="s">
        <v>51</v>
      </c>
      <c r="D19" s="2" t="s">
        <v>12</v>
      </c>
      <c r="E19" s="3" t="s">
        <v>73</v>
      </c>
      <c r="F19" s="2" t="s">
        <v>63</v>
      </c>
      <c r="G19" s="2">
        <v>8</v>
      </c>
      <c r="H19" s="18">
        <f>VLOOKUP(F19,[1]Invoice!$E$4:$N$52,10,FALSE)</f>
        <v>75</v>
      </c>
      <c r="I19" s="18">
        <v>0</v>
      </c>
      <c r="J19" s="18">
        <f t="shared" si="0"/>
        <v>80</v>
      </c>
      <c r="K19" s="18">
        <v>25</v>
      </c>
      <c r="L19" s="18">
        <f t="shared" si="1"/>
        <v>705</v>
      </c>
    </row>
    <row r="20" spans="1:12">
      <c r="A20" s="2">
        <v>17</v>
      </c>
      <c r="B20" s="2" t="s">
        <v>9</v>
      </c>
      <c r="C20" s="2" t="s">
        <v>40</v>
      </c>
      <c r="D20" s="2" t="s">
        <v>28</v>
      </c>
      <c r="E20" s="3" t="s">
        <v>73</v>
      </c>
      <c r="F20" s="2" t="s">
        <v>71</v>
      </c>
      <c r="G20" s="2">
        <v>16</v>
      </c>
      <c r="H20" s="18">
        <f>VLOOKUP(F20,[1]Invoice!$E$4:$N$52,10,FALSE)</f>
        <v>65</v>
      </c>
      <c r="I20" s="18">
        <v>0</v>
      </c>
      <c r="J20" s="18">
        <f t="shared" si="0"/>
        <v>160</v>
      </c>
      <c r="K20" s="18">
        <v>25</v>
      </c>
      <c r="L20" s="18">
        <f t="shared" si="1"/>
        <v>1225</v>
      </c>
    </row>
    <row r="21" spans="1:12">
      <c r="A21" s="2">
        <v>18</v>
      </c>
      <c r="B21" s="2" t="s">
        <v>13</v>
      </c>
      <c r="C21" s="2" t="s">
        <v>52</v>
      </c>
      <c r="D21" s="2" t="s">
        <v>14</v>
      </c>
      <c r="E21" s="3" t="s">
        <v>73</v>
      </c>
      <c r="F21" s="2" t="s">
        <v>64</v>
      </c>
      <c r="G21" s="2">
        <v>10</v>
      </c>
      <c r="H21" s="18">
        <v>75</v>
      </c>
      <c r="I21" s="18">
        <v>0</v>
      </c>
      <c r="J21" s="18">
        <f t="shared" si="0"/>
        <v>100</v>
      </c>
      <c r="K21" s="18">
        <v>25</v>
      </c>
      <c r="L21" s="18">
        <f t="shared" si="1"/>
        <v>875</v>
      </c>
    </row>
    <row r="22" spans="1:12">
      <c r="A22" s="2">
        <v>19</v>
      </c>
      <c r="B22" s="2" t="s">
        <v>15</v>
      </c>
      <c r="C22" s="2" t="s">
        <v>53</v>
      </c>
      <c r="D22" s="2" t="s">
        <v>16</v>
      </c>
      <c r="E22" s="3" t="s">
        <v>73</v>
      </c>
      <c r="F22" s="2" t="s">
        <v>61</v>
      </c>
      <c r="G22" s="2">
        <v>3</v>
      </c>
      <c r="H22" s="18">
        <f>VLOOKUP(F22,[1]Invoice!$E$4:$N$52,10,FALSE)</f>
        <v>75</v>
      </c>
      <c r="I22" s="18">
        <v>0</v>
      </c>
      <c r="J22" s="18">
        <f t="shared" si="0"/>
        <v>30</v>
      </c>
      <c r="K22" s="18">
        <v>25</v>
      </c>
      <c r="L22" s="18">
        <f t="shared" si="1"/>
        <v>280</v>
      </c>
    </row>
    <row r="23" spans="1:12">
      <c r="A23" s="2">
        <v>20</v>
      </c>
      <c r="B23" s="2" t="s">
        <v>17</v>
      </c>
      <c r="C23" s="2" t="s">
        <v>54</v>
      </c>
      <c r="D23" s="2" t="s">
        <v>18</v>
      </c>
      <c r="E23" s="3" t="s">
        <v>73</v>
      </c>
      <c r="F23" s="2" t="s">
        <v>60</v>
      </c>
      <c r="G23" s="2">
        <v>17</v>
      </c>
      <c r="H23" s="18">
        <f>VLOOKUP(F23,[1]Invoice!$E$4:$N$52,10,FALSE)</f>
        <v>65</v>
      </c>
      <c r="I23" s="18">
        <v>0</v>
      </c>
      <c r="J23" s="18">
        <f t="shared" si="0"/>
        <v>170</v>
      </c>
      <c r="K23" s="18">
        <v>25</v>
      </c>
      <c r="L23" s="18">
        <f t="shared" si="1"/>
        <v>1300</v>
      </c>
    </row>
    <row r="24" spans="1:12">
      <c r="A24" s="2">
        <v>21</v>
      </c>
      <c r="B24" s="2" t="s">
        <v>17</v>
      </c>
      <c r="C24" s="2" t="s">
        <v>41</v>
      </c>
      <c r="D24" s="2" t="s">
        <v>29</v>
      </c>
      <c r="E24" s="3" t="s">
        <v>73</v>
      </c>
      <c r="F24" s="2" t="s">
        <v>71</v>
      </c>
      <c r="G24" s="2">
        <v>36</v>
      </c>
      <c r="H24" s="18">
        <f>VLOOKUP(F24,[1]Invoice!$E$4:$N$52,10,FALSE)</f>
        <v>65</v>
      </c>
      <c r="I24" s="18">
        <v>0</v>
      </c>
      <c r="J24" s="18">
        <f t="shared" si="0"/>
        <v>360</v>
      </c>
      <c r="K24" s="18">
        <v>25</v>
      </c>
      <c r="L24" s="18">
        <f t="shared" si="1"/>
        <v>2725</v>
      </c>
    </row>
    <row r="25" spans="1:12">
      <c r="A25" s="2">
        <v>22</v>
      </c>
      <c r="B25" s="2" t="s">
        <v>30</v>
      </c>
      <c r="C25" s="2" t="s">
        <v>42</v>
      </c>
      <c r="D25" s="2" t="s">
        <v>31</v>
      </c>
      <c r="E25" s="3" t="s">
        <v>73</v>
      </c>
      <c r="F25" s="2" t="s">
        <v>72</v>
      </c>
      <c r="G25" s="2">
        <v>13</v>
      </c>
      <c r="H25" s="18">
        <f>VLOOKUP(F25,[1]Invoice!$E$4:$N$52,10,FALSE)</f>
        <v>65</v>
      </c>
      <c r="I25" s="18">
        <v>0</v>
      </c>
      <c r="J25" s="18">
        <f t="shared" si="0"/>
        <v>130</v>
      </c>
      <c r="K25" s="18">
        <v>25</v>
      </c>
      <c r="L25" s="18">
        <f t="shared" si="1"/>
        <v>1000</v>
      </c>
    </row>
    <row r="26" spans="1:12" s="7" customFormat="1">
      <c r="A26" s="8"/>
      <c r="B26" s="9"/>
      <c r="C26" s="9"/>
      <c r="D26" s="9"/>
      <c r="E26" s="9"/>
      <c r="F26" s="9"/>
      <c r="G26" s="9"/>
      <c r="H26" s="10"/>
      <c r="I26" s="10"/>
      <c r="J26" s="10"/>
      <c r="K26" s="11"/>
      <c r="L26" s="6">
        <f>SUM(L4:L25)</f>
        <v>39180</v>
      </c>
    </row>
    <row r="27" spans="1:12" s="7" customFormat="1" ht="30" customHeight="1">
      <c r="A27" s="12" t="s">
        <v>84</v>
      </c>
      <c r="B27" s="12"/>
      <c r="C27" s="12"/>
      <c r="D27" s="12"/>
      <c r="E27" s="12"/>
      <c r="F27" s="12"/>
      <c r="G27" s="12"/>
      <c r="H27" s="13"/>
      <c r="I27" s="13"/>
      <c r="J27" s="13"/>
      <c r="K27" s="13"/>
      <c r="L27" s="13"/>
    </row>
    <row r="28" spans="1:12" s="7" customFormat="1" ht="30" customHeight="1">
      <c r="A28" s="12" t="s">
        <v>83</v>
      </c>
      <c r="B28" s="12"/>
      <c r="C28" s="12"/>
      <c r="D28" s="12"/>
      <c r="E28" s="12"/>
      <c r="F28" s="12"/>
      <c r="G28" s="12"/>
      <c r="H28" s="13"/>
      <c r="I28" s="13"/>
      <c r="J28" s="13"/>
      <c r="K28" s="13"/>
      <c r="L28" s="13"/>
    </row>
  </sheetData>
  <sortState ref="B2:G23">
    <sortCondition ref="B2"/>
  </sortState>
  <mergeCells count="7">
    <mergeCell ref="A26:K26"/>
    <mergeCell ref="A27:L27"/>
    <mergeCell ref="A28:L28"/>
    <mergeCell ref="A1:H1"/>
    <mergeCell ref="I1:L1"/>
    <mergeCell ref="A2:H2"/>
    <mergeCell ref="I2:L2"/>
  </mergeCells>
  <conditionalFormatting sqref="C26:C2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2025-05-08T10:24:46Z</dcterms:created>
  <dcterms:modified xsi:type="dcterms:W3CDTF">2025-05-13T06:27:11Z</dcterms:modified>
</cp:coreProperties>
</file>