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7" i="1"/>
  <c r="M5"/>
  <c r="M6"/>
  <c r="M4"/>
  <c r="I5"/>
  <c r="I6"/>
  <c r="I4"/>
</calcChain>
</file>

<file path=xl/sharedStrings.xml><?xml version="1.0" encoding="utf-8"?>
<sst xmlns="http://schemas.openxmlformats.org/spreadsheetml/2006/main" count="34" uniqueCount="32">
  <si>
    <t>INVOICE
ATC LOGISTICS,,8984191006
GST No:21CHVPB1842D2ZQ</t>
  </si>
  <si>
    <t>05/7/2025</t>
  </si>
  <si>
    <t>528</t>
  </si>
  <si>
    <t>14/7/2025</t>
  </si>
  <si>
    <t>617</t>
  </si>
  <si>
    <t>18/7/2025</t>
  </si>
  <si>
    <t>649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</si>
  <si>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</si>
  <si>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</si>
  <si>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/BHA/00131</t>
  </si>
  <si>
    <t>/BHA/00140</t>
  </si>
  <si>
    <t>/BHA/00145</t>
  </si>
  <si>
    <t>KARANJIA</t>
  </si>
  <si>
    <t>NUAGAON</t>
  </si>
  <si>
    <t>UMERKOTE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</si>
  <si>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</si>
  <si>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</si>
  <si>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</si>
  <si>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</si>
  <si>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</si>
  <si>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</si>
  <si>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</si>
  <si>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</si>
  <si>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</si>
  <si>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</si>
  <si>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</si>
  <si>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DD.CH.</t>
  </si>
  <si>
    <t>LR.CH.</t>
  </si>
  <si>
    <t>AMOUNT</t>
  </si>
  <si>
    <t xml:space="preserve">KARNATAKA AGRO CHEMICALS
Address: PLOT NO - 84  BAPUJINAGAR P. S - CAPITAL 751009,6742597992
GST No:21AABFK5489N1ZZ
</t>
  </si>
  <si>
    <t>(RUPEES FIVE THOUSAND ONE HUNDRED THIRTY EIGHT ONLY)</t>
  </si>
  <si>
    <t>Bill Date: 31/07/2025
Bill NO : 1531
Total Amount: 5138.00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</si>
</sst>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8</xdr:col>
      <xdr:colOff>209549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2386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5.5703125" style="2" bestFit="1" customWidth="1"/>
    <col min="11" max="11" width="7.140625" style="2" bestFit="1" customWidth="1"/>
    <col min="12" max="12" width="6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0</v>
      </c>
      <c r="K1" s="15"/>
      <c r="L1" s="15"/>
      <c r="M1" s="15"/>
    </row>
    <row r="2" spans="1:13" ht="69" customHeight="1">
      <c r="A2" s="12" t="s">
        <v>29</v>
      </c>
      <c r="B2" s="13"/>
      <c r="C2" s="13"/>
      <c r="D2" s="13"/>
      <c r="E2" s="13"/>
      <c r="F2" s="13"/>
      <c r="G2" s="13"/>
      <c r="H2" s="13"/>
      <c r="I2" s="14"/>
      <c r="J2" s="15" t="s">
        <v>31</v>
      </c>
      <c r="K2" s="15"/>
      <c r="L2" s="15"/>
      <c r="M2" s="15"/>
    </row>
    <row r="3" spans="1:13" s="16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>
      <c r="A4" s="4">
        <v>1</v>
      </c>
      <c r="B4" s="4" t="s">
        <v>1</v>
      </c>
      <c r="C4" s="4" t="s">
        <v>9</v>
      </c>
      <c r="D4" s="10" t="s">
        <v>15</v>
      </c>
      <c r="E4" s="4" t="s">
        <v>12</v>
      </c>
      <c r="F4" s="4" t="s">
        <v>2</v>
      </c>
      <c r="G4" s="4">
        <v>11</v>
      </c>
      <c r="H4" s="4">
        <v>360</v>
      </c>
      <c r="I4" s="6">
        <f>VLOOKUP(E4,'[1]KARNATAKA MULTIPLEX'!$C$6:$E$77,3,FALSE)</f>
        <v>3.05</v>
      </c>
      <c r="J4" s="6">
        <v>22</v>
      </c>
      <c r="K4" s="6">
        <v>0</v>
      </c>
      <c r="L4" s="6">
        <v>45</v>
      </c>
      <c r="M4" s="6">
        <f>H4*I4+J4+K4+L4</f>
        <v>1165</v>
      </c>
    </row>
    <row r="5" spans="1:13">
      <c r="A5" s="4">
        <v>2</v>
      </c>
      <c r="B5" s="4" t="s">
        <v>3</v>
      </c>
      <c r="C5" s="4" t="s">
        <v>10</v>
      </c>
      <c r="D5" s="10" t="s">
        <v>15</v>
      </c>
      <c r="E5" s="4" t="s">
        <v>13</v>
      </c>
      <c r="F5" s="4" t="s">
        <v>4</v>
      </c>
      <c r="G5" s="4">
        <v>5</v>
      </c>
      <c r="H5" s="4">
        <v>60</v>
      </c>
      <c r="I5" s="6">
        <f>VLOOKUP(E5,'[1]KARNATAKA MULTIPLEX'!$C$6:$E$77,3,FALSE)</f>
        <v>2.75</v>
      </c>
      <c r="J5" s="6">
        <v>10</v>
      </c>
      <c r="K5" s="6">
        <v>0</v>
      </c>
      <c r="L5" s="6">
        <v>45</v>
      </c>
      <c r="M5" s="6">
        <f t="shared" ref="M5:M6" si="0">H5*I5+J5+K5+L5</f>
        <v>220</v>
      </c>
    </row>
    <row r="6" spans="1:13">
      <c r="A6" s="4">
        <v>3</v>
      </c>
      <c r="B6" s="4" t="s">
        <v>5</v>
      </c>
      <c r="C6" s="4" t="s">
        <v>11</v>
      </c>
      <c r="D6" s="10" t="s">
        <v>15</v>
      </c>
      <c r="E6" s="4" t="s">
        <v>14</v>
      </c>
      <c r="F6" s="4" t="s">
        <v>6</v>
      </c>
      <c r="G6" s="4">
        <v>35</v>
      </c>
      <c r="H6" s="4">
        <v>750</v>
      </c>
      <c r="I6" s="6">
        <f>VLOOKUP(E6,'[1]KARNATAKA MULTIPLEX'!$C$6:$E$77,3,FALSE)</f>
        <v>4.8499999999999996</v>
      </c>
      <c r="J6" s="6">
        <v>70</v>
      </c>
      <c r="K6" s="6">
        <v>0</v>
      </c>
      <c r="L6" s="6">
        <v>45</v>
      </c>
      <c r="M6" s="6">
        <f t="shared" si="0"/>
        <v>3752.4999999999995</v>
      </c>
    </row>
    <row r="7" spans="1:13" s="3" customFormat="1">
      <c r="A7" s="17" t="s">
        <v>30</v>
      </c>
      <c r="B7" s="18"/>
      <c r="C7" s="18"/>
      <c r="D7" s="18"/>
      <c r="E7" s="18"/>
      <c r="F7" s="18"/>
      <c r="G7" s="18"/>
      <c r="H7" s="18"/>
      <c r="I7" s="19"/>
      <c r="J7" s="19"/>
      <c r="K7" s="19"/>
      <c r="L7" s="20"/>
      <c r="M7" s="7">
        <f>ROUND(SUM(M4:M6),0)</f>
        <v>5138</v>
      </c>
    </row>
    <row r="8" spans="1:13" s="3" customFormat="1" ht="30" customHeight="1">
      <c r="A8" s="8" t="s">
        <v>7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</row>
    <row r="9" spans="1:13" s="3" customFormat="1" ht="30" customHeight="1">
      <c r="A9" s="8" t="s">
        <v>8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</row>
  </sheetData>
  <mergeCells count="7">
    <mergeCell ref="A7:L7"/>
    <mergeCell ref="A8:M8"/>
    <mergeCell ref="A9:M9"/>
    <mergeCell ref="J1:M1"/>
    <mergeCell ref="J2:M2"/>
    <mergeCell ref="A1:I1"/>
    <mergeCell ref="A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2025-08-09T10:04:48Z</dcterms:created>
  <dcterms:modified xsi:type="dcterms:W3CDTF">2025-08-09T10:04:50Z</dcterms:modified>
</cp:coreProperties>
</file>