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H4" i="1"/>
  <c r="G15" i="1" l="1"/>
  <c r="I5" i="1"/>
  <c r="I6" i="1"/>
  <c r="I7" i="1"/>
  <c r="I8" i="1"/>
  <c r="I9" i="1"/>
  <c r="I11" i="1"/>
  <c r="I10" i="1"/>
  <c r="I4" i="1"/>
  <c r="K5" i="1"/>
  <c r="K6" i="1"/>
  <c r="K7" i="1"/>
  <c r="K8" i="1"/>
  <c r="K9" i="1"/>
  <c r="K11" i="1"/>
  <c r="K10" i="1"/>
  <c r="K4" i="1"/>
  <c r="K12" i="1" l="1"/>
</calcChain>
</file>

<file path=xl/sharedStrings.xml><?xml version="1.0" encoding="utf-8"?>
<sst xmlns="http://schemas.openxmlformats.org/spreadsheetml/2006/main" count="57" uniqueCount="43">
  <si>
    <t>INVOICE
PRAGATI LOGISTICS,SAMANTA SAHI KHUNTIA LANE,8984191006
GST No:21AGHPB9356M1Z9</t>
  </si>
  <si>
    <t>19/1/2024</t>
  </si>
  <si>
    <t>1491</t>
  </si>
  <si>
    <t>502</t>
  </si>
  <si>
    <t>1500</t>
  </si>
  <si>
    <t>27/1/2024</t>
  </si>
  <si>
    <t>1507</t>
  </si>
  <si>
    <t>29/1/2024</t>
  </si>
  <si>
    <t>511</t>
  </si>
  <si>
    <t>1510</t>
  </si>
  <si>
    <t>31/1/2024</t>
  </si>
  <si>
    <t>514</t>
  </si>
  <si>
    <t>Thanking you for your business.
PRAGATI LOGISTICS</t>
  </si>
  <si>
    <t xml:space="preserve">SMS MART
Address:JAGATPUR,NEAR AXIS BANK,9937864535
GST No:21BNPPD0339C1ZN
</t>
  </si>
  <si>
    <t>30/1/2024</t>
  </si>
  <si>
    <t>BHUBANESWAR</t>
  </si>
  <si>
    <t>CHANDIKHOL</t>
  </si>
  <si>
    <t>JAJPUR ROAD</t>
  </si>
  <si>
    <t>KUAKHIA</t>
  </si>
  <si>
    <t>512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</si>
  <si>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</si>
  <si>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</si>
  <si>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</si>
  <si>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</si>
  <si>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</si>
  <si>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</si>
  <si>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</si>
  <si>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</si>
  <si>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</si>
  <si>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</si>
  <si>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PL/JA/25213</t>
  </si>
  <si>
    <t>PL/JA/25211</t>
  </si>
  <si>
    <t>PL/JA/25223</t>
  </si>
  <si>
    <t>PL/JA/25720</t>
  </si>
  <si>
    <t>PL/JA/25846</t>
  </si>
  <si>
    <t>PL/JA/25869</t>
  </si>
  <si>
    <t>PL/JA/26106</t>
  </si>
  <si>
    <t>PL/JA/26147</t>
  </si>
  <si>
    <t>CTC</t>
  </si>
  <si>
    <t>SL.</t>
  </si>
  <si>
    <t xml:space="preserve">Bill Date:31/01/2024
Bill NO : 34851
Total Amount: 1420.00
</t>
  </si>
  <si>
    <t>Kindly, verify &amp; confirm within 7 days, else GST will be filed by 20th February, 2024. 
GST to be paid by Consignor under Reverse Charge Mechanism(RCM) as per GST.</t>
  </si>
  <si>
    <t>(RUPEES ONE THOUSAND FOUR HUNDRED TWENTY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</si>
</sst>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1047750</xdr:colOff>
      <xdr:row>0</xdr:row>
      <xdr:rowOff>1142999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105150" cy="1133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>
        <row r="4">
          <cell r="B4" t="str">
            <v>ANANDAPUR</v>
          </cell>
          <cell r="C4">
            <v>78</v>
          </cell>
        </row>
        <row r="5">
          <cell r="B5" t="str">
            <v>ANGUL</v>
          </cell>
          <cell r="C5">
            <v>68</v>
          </cell>
        </row>
        <row r="6">
          <cell r="B6" t="str">
            <v>ASKA</v>
          </cell>
          <cell r="C6">
            <v>88</v>
          </cell>
        </row>
        <row r="7">
          <cell r="B7" t="str">
            <v>ATHAGARH</v>
          </cell>
          <cell r="C7">
            <v>68</v>
          </cell>
        </row>
        <row r="8">
          <cell r="B8" t="str">
            <v>AUL</v>
          </cell>
          <cell r="C8">
            <v>78</v>
          </cell>
        </row>
        <row r="9">
          <cell r="B9" t="str">
            <v>BALASORE</v>
          </cell>
          <cell r="C9">
            <v>73</v>
          </cell>
        </row>
        <row r="10">
          <cell r="B10" t="str">
            <v>BALICHANDRAPUR</v>
          </cell>
          <cell r="C10">
            <v>68</v>
          </cell>
        </row>
        <row r="11">
          <cell r="B11" t="str">
            <v>BALIGUDA</v>
          </cell>
          <cell r="C11">
            <v>128</v>
          </cell>
        </row>
        <row r="12">
          <cell r="B12" t="str">
            <v>BANKI</v>
          </cell>
          <cell r="C12">
            <v>68</v>
          </cell>
        </row>
        <row r="13">
          <cell r="B13" t="str">
            <v>BARBIL</v>
          </cell>
          <cell r="C13">
            <v>88</v>
          </cell>
        </row>
        <row r="14">
          <cell r="B14" t="str">
            <v>BARI</v>
          </cell>
          <cell r="C14">
            <v>73</v>
          </cell>
        </row>
        <row r="15">
          <cell r="B15" t="str">
            <v>BARIMUL</v>
          </cell>
          <cell r="C15">
            <v>78</v>
          </cell>
        </row>
        <row r="16">
          <cell r="B16" t="str">
            <v>BARIPADA</v>
          </cell>
          <cell r="C16">
            <v>98</v>
          </cell>
        </row>
        <row r="17">
          <cell r="B17" t="str">
            <v>BEGUNIA</v>
          </cell>
          <cell r="C17">
            <v>68</v>
          </cell>
        </row>
        <row r="18">
          <cell r="B18" t="str">
            <v>BERHAMPUR</v>
          </cell>
          <cell r="C18">
            <v>73</v>
          </cell>
        </row>
        <row r="19">
          <cell r="B19" t="str">
            <v>BHADRAK</v>
          </cell>
          <cell r="C19">
            <v>68</v>
          </cell>
        </row>
        <row r="20">
          <cell r="B20" t="str">
            <v>BHUBANESWAR</v>
          </cell>
          <cell r="C20">
            <v>65</v>
          </cell>
        </row>
        <row r="21">
          <cell r="B21" t="str">
            <v>BHUTMUNDAI</v>
          </cell>
          <cell r="C21">
            <v>68</v>
          </cell>
        </row>
        <row r="22">
          <cell r="B22" t="str">
            <v>DASPALLA</v>
          </cell>
          <cell r="C22">
            <v>78</v>
          </cell>
        </row>
        <row r="23">
          <cell r="B23" t="str">
            <v>DHENKANAL</v>
          </cell>
          <cell r="C23">
            <v>68</v>
          </cell>
        </row>
        <row r="24">
          <cell r="B24" t="str">
            <v>G UDAYAGIRI</v>
          </cell>
          <cell r="C24">
            <v>108</v>
          </cell>
        </row>
        <row r="25">
          <cell r="B25" t="str">
            <v>ITAMATI</v>
          </cell>
          <cell r="C25">
            <v>68</v>
          </cell>
        </row>
        <row r="26">
          <cell r="B26" t="str">
            <v>JAGATSINGHPUR</v>
          </cell>
          <cell r="C26">
            <v>68</v>
          </cell>
        </row>
        <row r="27">
          <cell r="B27" t="str">
            <v>JAJPUR ROAD</v>
          </cell>
          <cell r="C27">
            <v>68</v>
          </cell>
        </row>
        <row r="28">
          <cell r="B28" t="str">
            <v>JAJPUR TOWN</v>
          </cell>
          <cell r="C28">
            <v>68</v>
          </cell>
        </row>
        <row r="29">
          <cell r="B29" t="str">
            <v>JATNI</v>
          </cell>
          <cell r="C29">
            <v>68</v>
          </cell>
        </row>
        <row r="30">
          <cell r="B30" t="str">
            <v>JODA</v>
          </cell>
          <cell r="C30">
            <v>88</v>
          </cell>
        </row>
        <row r="31">
          <cell r="B31" t="str">
            <v>KANDARPUR</v>
          </cell>
          <cell r="C31">
            <v>68</v>
          </cell>
        </row>
        <row r="32">
          <cell r="B32" t="str">
            <v>KEONJHAR</v>
          </cell>
          <cell r="C32">
            <v>73</v>
          </cell>
        </row>
        <row r="33">
          <cell r="B33" t="str">
            <v>KUAKHIA</v>
          </cell>
          <cell r="C33">
            <v>68</v>
          </cell>
        </row>
        <row r="34">
          <cell r="B34" t="str">
            <v>NACHUNI</v>
          </cell>
          <cell r="C34">
            <v>78</v>
          </cell>
        </row>
        <row r="35">
          <cell r="B35" t="str">
            <v>NAYAGARH</v>
          </cell>
          <cell r="C35">
            <v>78</v>
          </cell>
        </row>
        <row r="36">
          <cell r="B36" t="str">
            <v>NIMAPARA</v>
          </cell>
          <cell r="C36">
            <v>68</v>
          </cell>
        </row>
        <row r="37">
          <cell r="B37" t="str">
            <v>NIRAKARPUR</v>
          </cell>
          <cell r="C37">
            <v>78</v>
          </cell>
        </row>
        <row r="38">
          <cell r="B38" t="str">
            <v>NUAPATNA</v>
          </cell>
          <cell r="C38">
            <v>68</v>
          </cell>
        </row>
        <row r="39">
          <cell r="B39" t="str">
            <v>PANIKOILI</v>
          </cell>
          <cell r="C39">
            <v>68</v>
          </cell>
        </row>
        <row r="40">
          <cell r="B40" t="str">
            <v>PARADEEP</v>
          </cell>
          <cell r="C40">
            <v>68</v>
          </cell>
        </row>
        <row r="41">
          <cell r="B41" t="str">
            <v>PATTAMUNDAI</v>
          </cell>
          <cell r="C41">
            <v>68</v>
          </cell>
        </row>
        <row r="42">
          <cell r="B42" t="str">
            <v>PURI</v>
          </cell>
          <cell r="C42">
            <v>68</v>
          </cell>
        </row>
        <row r="43">
          <cell r="B43" t="str">
            <v>RAIKIA (KANDHAMAL)</v>
          </cell>
          <cell r="C43">
            <v>118</v>
          </cell>
        </row>
        <row r="44">
          <cell r="B44" t="str">
            <v>RAJ SUNAKHALA</v>
          </cell>
          <cell r="C44">
            <v>68</v>
          </cell>
        </row>
        <row r="45">
          <cell r="B45" t="str">
            <v>RAMBAG</v>
          </cell>
          <cell r="C45">
            <v>68</v>
          </cell>
        </row>
        <row r="46">
          <cell r="B46" t="str">
            <v>SALIPUR</v>
          </cell>
          <cell r="C46">
            <v>68</v>
          </cell>
        </row>
        <row r="47">
          <cell r="B47" t="str">
            <v>TALCHER</v>
          </cell>
          <cell r="C47">
            <v>68</v>
          </cell>
        </row>
        <row r="48">
          <cell r="B48" t="str">
            <v>UDALA</v>
          </cell>
          <cell r="C48">
            <v>78</v>
          </cell>
        </row>
        <row r="49">
          <cell r="B49" t="str">
            <v>BAHUGRAM</v>
          </cell>
          <cell r="C49">
            <v>68</v>
          </cell>
        </row>
        <row r="50">
          <cell r="B50" t="str">
            <v>NISCHINTKOILI</v>
          </cell>
          <cell r="C50">
            <v>68</v>
          </cell>
        </row>
        <row r="51">
          <cell r="B51" t="str">
            <v>CHANDOLA</v>
          </cell>
          <cell r="C51">
            <v>68</v>
          </cell>
        </row>
        <row r="52">
          <cell r="B52" t="str">
            <v>BALIA KENDRAPARA</v>
          </cell>
          <cell r="C52">
            <v>68</v>
          </cell>
        </row>
        <row r="53">
          <cell r="B53" t="str">
            <v>KATIKATA</v>
          </cell>
          <cell r="C53">
            <v>68</v>
          </cell>
        </row>
        <row r="54">
          <cell r="B54" t="str">
            <v>RAGHUNATHPUR</v>
          </cell>
          <cell r="C54">
            <v>68</v>
          </cell>
        </row>
        <row r="55">
          <cell r="B55" t="str">
            <v>JARKA</v>
          </cell>
          <cell r="C55">
            <v>68</v>
          </cell>
        </row>
        <row r="56">
          <cell r="B56" t="str">
            <v>RAGADI</v>
          </cell>
          <cell r="C56">
            <v>78</v>
          </cell>
        </row>
        <row r="57">
          <cell r="B57" t="str">
            <v>CHHATIA</v>
          </cell>
          <cell r="C57">
            <v>68</v>
          </cell>
        </row>
        <row r="58">
          <cell r="B58" t="str">
            <v>KOTHAPADA</v>
          </cell>
          <cell r="C58">
            <v>68</v>
          </cell>
        </row>
        <row r="59">
          <cell r="B59" t="str">
            <v>JHARSUGUDA</v>
          </cell>
          <cell r="C59">
            <v>100</v>
          </cell>
        </row>
        <row r="60">
          <cell r="B60" t="str">
            <v>SUNDERGARH</v>
          </cell>
          <cell r="C60">
            <v>120</v>
          </cell>
        </row>
        <row r="61">
          <cell r="B61" t="str">
            <v xml:space="preserve">BURLA </v>
          </cell>
          <cell r="C61">
            <v>90</v>
          </cell>
        </row>
        <row r="62">
          <cell r="B62" t="str">
            <v>SAMBALPUR</v>
          </cell>
          <cell r="C62">
            <v>80</v>
          </cell>
        </row>
        <row r="63">
          <cell r="B63" t="str">
            <v>CHHATRAPUR</v>
          </cell>
          <cell r="C63">
            <v>90</v>
          </cell>
        </row>
        <row r="64">
          <cell r="B64" t="str">
            <v>NAHABHANGA</v>
          </cell>
          <cell r="C64">
            <v>68</v>
          </cell>
        </row>
        <row r="65">
          <cell r="B65" t="str">
            <v>KENDUPATANA</v>
          </cell>
          <cell r="C65">
            <v>68</v>
          </cell>
        </row>
        <row r="66">
          <cell r="B66" t="str">
            <v>SURADA</v>
          </cell>
          <cell r="C66">
            <v>120</v>
          </cell>
        </row>
        <row r="67">
          <cell r="B67" t="str">
            <v>TIRTOL</v>
          </cell>
          <cell r="C67">
            <v>68</v>
          </cell>
        </row>
        <row r="68">
          <cell r="B68" t="str">
            <v>BIRIBATI</v>
          </cell>
          <cell r="C68">
            <v>68</v>
          </cell>
        </row>
        <row r="69">
          <cell r="B69" t="str">
            <v>SORO</v>
          </cell>
          <cell r="C69">
            <v>78</v>
          </cell>
        </row>
        <row r="70">
          <cell r="B70" t="str">
            <v>KUANPAL</v>
          </cell>
          <cell r="C70">
            <v>68</v>
          </cell>
        </row>
        <row r="71">
          <cell r="B71" t="str">
            <v>GULNAGAR</v>
          </cell>
          <cell r="C71">
            <v>68</v>
          </cell>
        </row>
        <row r="72">
          <cell r="B72" t="str">
            <v>KHURDA</v>
          </cell>
          <cell r="C72">
            <v>68</v>
          </cell>
        </row>
        <row r="73">
          <cell r="B73" t="str">
            <v>PIPILI</v>
          </cell>
          <cell r="C73">
            <v>68</v>
          </cell>
        </row>
        <row r="74">
          <cell r="B74" t="str">
            <v>NABARANGPUR</v>
          </cell>
          <cell r="C74">
            <v>180</v>
          </cell>
        </row>
        <row r="75">
          <cell r="B75" t="str">
            <v>JUNAGARH</v>
          </cell>
          <cell r="C75">
            <v>180</v>
          </cell>
        </row>
        <row r="76">
          <cell r="B76" t="str">
            <v>BOLANGIR</v>
          </cell>
          <cell r="C76">
            <v>120</v>
          </cell>
        </row>
        <row r="77">
          <cell r="B77" t="str">
            <v>ROURKELA</v>
          </cell>
          <cell r="C77">
            <v>100</v>
          </cell>
        </row>
        <row r="78">
          <cell r="B78" t="str">
            <v>JEYPORE</v>
          </cell>
          <cell r="C78">
            <v>160</v>
          </cell>
        </row>
        <row r="79">
          <cell r="B79" t="str">
            <v>CHANDIKHOL</v>
          </cell>
          <cell r="C79">
            <v>68</v>
          </cell>
        </row>
      </sheetData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O25" sqref="O2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" style="1" customWidth="1"/>
    <col min="4" max="4" width="6.42578125" style="1" bestFit="1" customWidth="1"/>
    <col min="5" max="5" width="17" style="1" customWidth="1"/>
    <col min="6" max="6" width="7.5703125" style="1" bestFit="1" customWidth="1"/>
    <col min="7" max="7" width="6.5703125" style="1" customWidth="1"/>
    <col min="8" max="8" width="7.5703125" style="2" customWidth="1"/>
    <col min="9" max="9" width="6.28515625" style="2" customWidth="1"/>
    <col min="10" max="10" width="7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10"/>
      <c r="F1" s="11" t="s">
        <v>0</v>
      </c>
      <c r="G1" s="12"/>
      <c r="H1" s="12"/>
      <c r="I1" s="12"/>
      <c r="J1" s="12"/>
      <c r="K1" s="13"/>
    </row>
    <row r="2" spans="1:11" ht="70.5" customHeight="1">
      <c r="A2" s="8" t="s">
        <v>13</v>
      </c>
      <c r="B2" s="9"/>
      <c r="C2" s="9"/>
      <c r="D2" s="9"/>
      <c r="E2" s="10"/>
      <c r="F2" s="11" t="s">
        <v>40</v>
      </c>
      <c r="G2" s="12"/>
      <c r="H2" s="12"/>
      <c r="I2" s="12"/>
      <c r="J2" s="12"/>
      <c r="K2" s="13"/>
    </row>
    <row r="3" spans="1:11" s="16" customFormat="1" ht="15" customHeight="1">
      <c r="A3" s="14" t="s">
        <v>39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25</v>
      </c>
      <c r="H3" s="15" t="s">
        <v>26</v>
      </c>
      <c r="I3" s="15" t="s">
        <v>27</v>
      </c>
      <c r="J3" s="15" t="s">
        <v>28</v>
      </c>
      <c r="K3" s="15" t="s">
        <v>29</v>
      </c>
    </row>
    <row r="4" spans="1:11" ht="15" customHeight="1">
      <c r="A4" s="17">
        <v>1</v>
      </c>
      <c r="B4" s="5" t="s">
        <v>1</v>
      </c>
      <c r="C4" s="5" t="s">
        <v>31</v>
      </c>
      <c r="D4" s="5" t="s">
        <v>38</v>
      </c>
      <c r="E4" s="5" t="s">
        <v>15</v>
      </c>
      <c r="F4" s="5" t="s">
        <v>2</v>
      </c>
      <c r="G4" s="5">
        <v>2</v>
      </c>
      <c r="H4" s="4">
        <f>VLOOKUP(E4,'[1]MSD CORPORATION'!$B$4:$C$81,2,FALSE)</f>
        <v>65</v>
      </c>
      <c r="I4" s="4">
        <f>G4*2</f>
        <v>4</v>
      </c>
      <c r="J4" s="4">
        <v>50</v>
      </c>
      <c r="K4" s="4">
        <f>G4*H4+I4+J4</f>
        <v>184</v>
      </c>
    </row>
    <row r="5" spans="1:11" ht="15" customHeight="1">
      <c r="A5" s="17">
        <v>2</v>
      </c>
      <c r="B5" s="5" t="s">
        <v>1</v>
      </c>
      <c r="C5" s="5" t="s">
        <v>30</v>
      </c>
      <c r="D5" s="5" t="s">
        <v>38</v>
      </c>
      <c r="E5" s="5" t="s">
        <v>15</v>
      </c>
      <c r="F5" s="5" t="s">
        <v>3</v>
      </c>
      <c r="G5" s="5">
        <v>1</v>
      </c>
      <c r="H5" s="4">
        <f>VLOOKUP(E5,'[1]MSD CORPORATION'!$B$4:$C$81,2,FALSE)</f>
        <v>65</v>
      </c>
      <c r="I5" s="4">
        <f>G5*2</f>
        <v>2</v>
      </c>
      <c r="J5" s="4">
        <v>50</v>
      </c>
      <c r="K5" s="4">
        <f>G5*H5+I5+J5</f>
        <v>117</v>
      </c>
    </row>
    <row r="6" spans="1:11" ht="15" customHeight="1">
      <c r="A6" s="17">
        <v>3</v>
      </c>
      <c r="B6" s="5" t="s">
        <v>1</v>
      </c>
      <c r="C6" s="5" t="s">
        <v>32</v>
      </c>
      <c r="D6" s="5" t="s">
        <v>38</v>
      </c>
      <c r="E6" s="5" t="s">
        <v>16</v>
      </c>
      <c r="F6" s="5" t="s">
        <v>4</v>
      </c>
      <c r="G6" s="5">
        <v>2</v>
      </c>
      <c r="H6" s="4">
        <f>VLOOKUP(E6,'[1]MSD CORPORATION'!$B$4:$C$81,2,FALSE)</f>
        <v>68</v>
      </c>
      <c r="I6" s="4">
        <f>G6*2</f>
        <v>4</v>
      </c>
      <c r="J6" s="4">
        <v>50</v>
      </c>
      <c r="K6" s="4">
        <f>G6*H6+I6+J6</f>
        <v>190</v>
      </c>
    </row>
    <row r="7" spans="1:11" ht="15" customHeight="1">
      <c r="A7" s="17">
        <v>4</v>
      </c>
      <c r="B7" s="5" t="s">
        <v>5</v>
      </c>
      <c r="C7" s="5" t="s">
        <v>33</v>
      </c>
      <c r="D7" s="5" t="s">
        <v>38</v>
      </c>
      <c r="E7" s="5" t="s">
        <v>15</v>
      </c>
      <c r="F7" s="5" t="s">
        <v>6</v>
      </c>
      <c r="G7" s="5">
        <v>2</v>
      </c>
      <c r="H7" s="4">
        <f>VLOOKUP(E7,'[1]MSD CORPORATION'!$B$4:$C$81,2,FALSE)</f>
        <v>65</v>
      </c>
      <c r="I7" s="4">
        <f>G7*2</f>
        <v>4</v>
      </c>
      <c r="J7" s="4">
        <v>50</v>
      </c>
      <c r="K7" s="4">
        <f>G7*H7+I7+J7</f>
        <v>184</v>
      </c>
    </row>
    <row r="8" spans="1:11" ht="15" customHeight="1">
      <c r="A8" s="17">
        <v>5</v>
      </c>
      <c r="B8" s="5" t="s">
        <v>7</v>
      </c>
      <c r="C8" s="5" t="s">
        <v>34</v>
      </c>
      <c r="D8" s="5" t="s">
        <v>38</v>
      </c>
      <c r="E8" s="5" t="s">
        <v>15</v>
      </c>
      <c r="F8" s="5" t="s">
        <v>8</v>
      </c>
      <c r="G8" s="5">
        <v>4</v>
      </c>
      <c r="H8" s="4">
        <f>VLOOKUP(E8,'[1]MSD CORPORATION'!$B$4:$C$81,2,FALSE)</f>
        <v>65</v>
      </c>
      <c r="I8" s="4">
        <f>G8*2</f>
        <v>8</v>
      </c>
      <c r="J8" s="4">
        <v>50</v>
      </c>
      <c r="K8" s="4">
        <f>G8*H8+I8+J8</f>
        <v>318</v>
      </c>
    </row>
    <row r="9" spans="1:11" ht="15" customHeight="1">
      <c r="A9" s="17">
        <v>6</v>
      </c>
      <c r="B9" s="5" t="s">
        <v>7</v>
      </c>
      <c r="C9" s="5" t="s">
        <v>35</v>
      </c>
      <c r="D9" s="5" t="s">
        <v>38</v>
      </c>
      <c r="E9" s="5" t="s">
        <v>17</v>
      </c>
      <c r="F9" s="5" t="s">
        <v>9</v>
      </c>
      <c r="G9" s="5">
        <v>1</v>
      </c>
      <c r="H9" s="4">
        <f>VLOOKUP(E9,'[1]MSD CORPORATION'!$B$4:$C$81,2,FALSE)</f>
        <v>68</v>
      </c>
      <c r="I9" s="4">
        <f>G9*2</f>
        <v>2</v>
      </c>
      <c r="J9" s="4">
        <v>50</v>
      </c>
      <c r="K9" s="4">
        <f>G9*H9+I9+J9</f>
        <v>120</v>
      </c>
    </row>
    <row r="10" spans="1:11" ht="15" customHeight="1">
      <c r="A10" s="17">
        <v>7</v>
      </c>
      <c r="B10" s="5" t="s">
        <v>14</v>
      </c>
      <c r="C10" s="5" t="s">
        <v>37</v>
      </c>
      <c r="D10" s="5" t="s">
        <v>38</v>
      </c>
      <c r="E10" s="5" t="s">
        <v>18</v>
      </c>
      <c r="F10" s="5" t="s">
        <v>19</v>
      </c>
      <c r="G10" s="5">
        <v>2</v>
      </c>
      <c r="H10" s="4">
        <f>VLOOKUP(E10,'[1]MSD CORPORATION'!$B$4:$C$81,2,FALSE)</f>
        <v>68</v>
      </c>
      <c r="I10" s="4">
        <f>G10*2</f>
        <v>4</v>
      </c>
      <c r="J10" s="4">
        <v>50</v>
      </c>
      <c r="K10" s="4">
        <f>G10*H10+I10+J10</f>
        <v>190</v>
      </c>
    </row>
    <row r="11" spans="1:11" ht="15" customHeight="1">
      <c r="A11" s="17">
        <v>8</v>
      </c>
      <c r="B11" s="5" t="s">
        <v>10</v>
      </c>
      <c r="C11" s="5" t="s">
        <v>36</v>
      </c>
      <c r="D11" s="5" t="s">
        <v>38</v>
      </c>
      <c r="E11" s="5" t="s">
        <v>15</v>
      </c>
      <c r="F11" s="5" t="s">
        <v>11</v>
      </c>
      <c r="G11" s="5">
        <v>1</v>
      </c>
      <c r="H11" s="4">
        <f>VLOOKUP(E11,'[1]MSD CORPORATION'!$B$4:$C$81,2,FALSE)</f>
        <v>65</v>
      </c>
      <c r="I11" s="4">
        <f>G11*2</f>
        <v>2</v>
      </c>
      <c r="J11" s="4">
        <v>50</v>
      </c>
      <c r="K11" s="4">
        <f>G11*H11+I11+J11</f>
        <v>117</v>
      </c>
    </row>
    <row r="12" spans="1:11" s="26" customFormat="1" ht="15" customHeight="1">
      <c r="A12" s="22" t="s">
        <v>42</v>
      </c>
      <c r="B12" s="23"/>
      <c r="C12" s="23"/>
      <c r="D12" s="23"/>
      <c r="E12" s="23"/>
      <c r="F12" s="23"/>
      <c r="G12" s="23"/>
      <c r="H12" s="24"/>
      <c r="I12" s="24"/>
      <c r="J12" s="24"/>
      <c r="K12" s="25">
        <f>SUM(K4:K11)</f>
        <v>1420</v>
      </c>
    </row>
    <row r="13" spans="1:11" s="3" customFormat="1" ht="30" customHeight="1">
      <c r="A13" s="21" t="s">
        <v>41</v>
      </c>
      <c r="B13" s="6"/>
      <c r="C13" s="6"/>
      <c r="D13" s="6"/>
      <c r="E13" s="6"/>
      <c r="F13" s="6"/>
      <c r="G13" s="6"/>
      <c r="H13" s="7"/>
      <c r="I13" s="7"/>
      <c r="J13" s="7"/>
      <c r="K13" s="7"/>
    </row>
    <row r="14" spans="1:11" s="3" customFormat="1" ht="30" customHeight="1">
      <c r="A14" s="6" t="s">
        <v>12</v>
      </c>
      <c r="B14" s="6"/>
      <c r="C14" s="6"/>
      <c r="D14" s="6"/>
      <c r="E14" s="6"/>
      <c r="F14" s="6"/>
      <c r="G14" s="6"/>
      <c r="H14" s="7"/>
      <c r="I14" s="7"/>
      <c r="J14" s="7"/>
      <c r="K14" s="7"/>
    </row>
    <row r="15" spans="1:11" s="18" customFormat="1">
      <c r="G15" s="19">
        <f>SUM(G4:G11)</f>
        <v>15</v>
      </c>
      <c r="H15" s="20"/>
      <c r="I15" s="20"/>
      <c r="J15" s="20"/>
      <c r="K15" s="20"/>
    </row>
  </sheetData>
  <sortState ref="B4:K11">
    <sortCondition ref="B4:B11"/>
    <sortCondition ref="C4:C11"/>
  </sortState>
  <mergeCells count="7">
    <mergeCell ref="A12:J12"/>
    <mergeCell ref="A13:K13"/>
    <mergeCell ref="A14:K14"/>
    <mergeCell ref="A1:E1"/>
    <mergeCell ref="F1:K1"/>
    <mergeCell ref="F2:K2"/>
    <mergeCell ref="A2:E2"/>
  </mergeCells>
  <pageMargins left="0.7" right="0.7" top="0.75" bottom="0.75" header="0.3" footer="0.3"/>
  <pageSetup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2024-02-10T07:58:39Z</cp:lastPrinted>
  <dcterms:created xsi:type="dcterms:W3CDTF">2024-02-09T08:08:33Z</dcterms:created>
  <dcterms:modified xsi:type="dcterms:W3CDTF">2024-02-10T07:58:39Z</dcterms:modified>
</cp:coreProperties>
</file>