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J5"/>
  <c r="J6"/>
  <c r="J7"/>
  <c r="J8"/>
  <c r="J9"/>
  <c r="J10"/>
  <c r="J11"/>
  <c r="J12"/>
  <c r="J4"/>
  <c r="I5"/>
  <c r="I6"/>
  <c r="I7"/>
  <c r="I8"/>
  <c r="I9"/>
  <c r="I10"/>
  <c r="I11"/>
  <c r="I12"/>
  <c r="I4"/>
  <c r="H5"/>
  <c r="H6"/>
  <c r="H10"/>
  <c r="H4"/>
</calcChain>
</file>

<file path=xl/sharedStrings.xml><?xml version="1.0" encoding="utf-8"?>
<sst xmlns="http://schemas.openxmlformats.org/spreadsheetml/2006/main" count="63" uniqueCount="48">
  <si>
    <t>INVOICE
PRAGATI LOGISTICS,SAMANTA SAHI KHUNTIA LANE,8984191006
GST No:21AGHPB9356M1Z9</t>
  </si>
  <si>
    <t>DD</t>
  </si>
  <si>
    <t>06/1/2025</t>
  </si>
  <si>
    <t>747</t>
  </si>
  <si>
    <t>753</t>
  </si>
  <si>
    <t>11/1/2025</t>
  </si>
  <si>
    <t>782</t>
  </si>
  <si>
    <t>773</t>
  </si>
  <si>
    <t>781</t>
  </si>
  <si>
    <t>20/1/2025</t>
  </si>
  <si>
    <t>789</t>
  </si>
  <si>
    <t>Thanking you for your business.
PRAGATI LOGISTICS</t>
  </si>
  <si>
    <t>797</t>
  </si>
  <si>
    <t>22/1/2025</t>
  </si>
  <si>
    <t>788</t>
  </si>
  <si>
    <t>752</t>
  </si>
  <si>
    <t>Kindly, verify &amp; confirm within 7 days, else GST will be filed by 20th FEB, 2025. 
GST to be paid by Consignor under Reverse Charge Mechanism(RCM) as per GST.</t>
  </si>
  <si>
    <t>PL/JA/22713</t>
  </si>
  <si>
    <t>PL/JA/22714</t>
  </si>
  <si>
    <t>PL/JA/22712</t>
  </si>
  <si>
    <t>PL/JA/23098</t>
  </si>
  <si>
    <t>PL/JA/23099</t>
  </si>
  <si>
    <t>PL/JA/23125</t>
  </si>
  <si>
    <t>PL/JA/23661</t>
  </si>
  <si>
    <t>PL/JA/23634</t>
  </si>
  <si>
    <t>PL/JA/23842</t>
  </si>
  <si>
    <t>NIALI</t>
  </si>
  <si>
    <t>NARSINGHPUR</t>
  </si>
  <si>
    <t>PHULNAKHARA</t>
  </si>
  <si>
    <t>KHAMAR</t>
  </si>
  <si>
    <t>PURI</t>
  </si>
  <si>
    <t>DUMDUMA</t>
  </si>
  <si>
    <t>TARPUR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</si>
  <si>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</si>
  <si>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</si>
  <si>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</si>
  <si>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</si>
  <si>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</si>
  <si>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</si>
  <si>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</si>
  <si>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</si>
  <si>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</si>
  <si>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</si>
  <si>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</si>
  <si>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</si>
  <si>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GAYATRI AGENCY
Address:KHATA NO 403/569 IMMAMNAGAR JAGATPUR,9853289631
GST No:21COEPK3975E1Z4
</t>
  </si>
  <si>
    <t xml:space="preserve">Bill Date:31/01/2025
Bill NO : 33146
Total Amount:6086.00
</t>
  </si>
  <si>
    <t>(RUPEES SIX THOUSAND EIGHTY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</si>
</sst>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7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39433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GAYATR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NARSINGHPUR</v>
          </cell>
          <cell r="F4" t="str">
            <v>587</v>
          </cell>
          <cell r="G4">
            <v>7</v>
          </cell>
          <cell r="H4">
            <v>60</v>
          </cell>
        </row>
        <row r="5">
          <cell r="E5" t="str">
            <v>PHULNAKHARA</v>
          </cell>
          <cell r="F5" t="str">
            <v>573</v>
          </cell>
          <cell r="G5">
            <v>6</v>
          </cell>
          <cell r="H5">
            <v>50</v>
          </cell>
        </row>
        <row r="6">
          <cell r="E6" t="str">
            <v>NIMAPARA</v>
          </cell>
          <cell r="F6" t="str">
            <v>590</v>
          </cell>
          <cell r="G6">
            <v>6</v>
          </cell>
          <cell r="H6">
            <v>60</v>
          </cell>
        </row>
        <row r="7">
          <cell r="E7" t="str">
            <v>NIALI</v>
          </cell>
          <cell r="F7" t="str">
            <v>591</v>
          </cell>
          <cell r="G7">
            <v>9</v>
          </cell>
          <cell r="H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P5" sqref="P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4.5" customHeight="1">
      <c r="A2" s="11" t="s">
        <v>45</v>
      </c>
      <c r="B2" s="12"/>
      <c r="C2" s="12"/>
      <c r="D2" s="12"/>
      <c r="E2" s="12"/>
      <c r="F2" s="12"/>
      <c r="G2" s="12"/>
      <c r="H2" s="13"/>
      <c r="I2" s="14" t="s">
        <v>46</v>
      </c>
      <c r="J2" s="14"/>
      <c r="K2" s="14"/>
      <c r="L2" s="14"/>
    </row>
    <row r="3" spans="1:12" s="3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7" t="s">
        <v>41</v>
      </c>
      <c r="I3" s="7" t="s">
        <v>42</v>
      </c>
      <c r="J3" s="7" t="s">
        <v>1</v>
      </c>
      <c r="K3" s="7" t="s">
        <v>43</v>
      </c>
      <c r="L3" s="7" t="s">
        <v>44</v>
      </c>
    </row>
    <row r="4" spans="1:12">
      <c r="A4" s="4">
        <v>1</v>
      </c>
      <c r="B4" s="4" t="s">
        <v>2</v>
      </c>
      <c r="C4" s="4" t="s">
        <v>17</v>
      </c>
      <c r="D4" s="10" t="s">
        <v>33</v>
      </c>
      <c r="E4" s="4" t="s">
        <v>26</v>
      </c>
      <c r="F4" s="4" t="s">
        <v>3</v>
      </c>
      <c r="G4" s="4">
        <v>5</v>
      </c>
      <c r="H4" s="6">
        <f>VLOOKUP(E4,[1]Invoice!$E$4:$H$7,4,FALSE)</f>
        <v>50</v>
      </c>
      <c r="I4" s="6">
        <f>G4*2</f>
        <v>10</v>
      </c>
      <c r="J4" s="6">
        <f>G4*12</f>
        <v>60</v>
      </c>
      <c r="K4" s="6">
        <v>50</v>
      </c>
      <c r="L4" s="6">
        <f>G4*H4+I4+J4+K4</f>
        <v>370</v>
      </c>
    </row>
    <row r="5" spans="1:12">
      <c r="A5" s="4">
        <v>2</v>
      </c>
      <c r="B5" s="4" t="s">
        <v>2</v>
      </c>
      <c r="C5" s="4" t="s">
        <v>18</v>
      </c>
      <c r="D5" s="10" t="s">
        <v>33</v>
      </c>
      <c r="E5" s="4" t="s">
        <v>27</v>
      </c>
      <c r="F5" s="4" t="s">
        <v>4</v>
      </c>
      <c r="G5" s="4">
        <v>8</v>
      </c>
      <c r="H5" s="6">
        <f>VLOOKUP(E5,[1]Invoice!$E$4:$H$7,4,FALSE)</f>
        <v>60</v>
      </c>
      <c r="I5" s="6">
        <f t="shared" ref="I5:I12" si="0">G5*2</f>
        <v>16</v>
      </c>
      <c r="J5" s="6">
        <f t="shared" ref="J5:J12" si="1">G5*12</f>
        <v>96</v>
      </c>
      <c r="K5" s="6">
        <v>50</v>
      </c>
      <c r="L5" s="6">
        <f t="shared" ref="L5:L12" si="2">G5*H5+I5+J5+K5</f>
        <v>642</v>
      </c>
    </row>
    <row r="6" spans="1:12">
      <c r="A6" s="4">
        <v>3</v>
      </c>
      <c r="B6" s="4" t="s">
        <v>2</v>
      </c>
      <c r="C6" s="4" t="s">
        <v>19</v>
      </c>
      <c r="D6" s="10" t="s">
        <v>33</v>
      </c>
      <c r="E6" s="4" t="s">
        <v>28</v>
      </c>
      <c r="F6" s="4" t="s">
        <v>15</v>
      </c>
      <c r="G6" s="4">
        <v>4</v>
      </c>
      <c r="H6" s="6">
        <f>VLOOKUP(E6,[1]Invoice!$E$4:$H$7,4,FALSE)</f>
        <v>50</v>
      </c>
      <c r="I6" s="6">
        <f t="shared" si="0"/>
        <v>8</v>
      </c>
      <c r="J6" s="6">
        <f t="shared" si="1"/>
        <v>48</v>
      </c>
      <c r="K6" s="6">
        <v>50</v>
      </c>
      <c r="L6" s="6">
        <f t="shared" si="2"/>
        <v>306</v>
      </c>
    </row>
    <row r="7" spans="1:12">
      <c r="A7" s="4">
        <v>4</v>
      </c>
      <c r="B7" s="4" t="s">
        <v>5</v>
      </c>
      <c r="C7" s="4" t="s">
        <v>20</v>
      </c>
      <c r="D7" s="10" t="s">
        <v>33</v>
      </c>
      <c r="E7" s="4" t="s">
        <v>29</v>
      </c>
      <c r="F7" s="4" t="s">
        <v>6</v>
      </c>
      <c r="G7" s="4">
        <v>11</v>
      </c>
      <c r="H7" s="6">
        <v>90</v>
      </c>
      <c r="I7" s="6">
        <f t="shared" si="0"/>
        <v>22</v>
      </c>
      <c r="J7" s="6">
        <f t="shared" si="1"/>
        <v>132</v>
      </c>
      <c r="K7" s="6">
        <v>50</v>
      </c>
      <c r="L7" s="6">
        <f t="shared" si="2"/>
        <v>1194</v>
      </c>
    </row>
    <row r="8" spans="1:12">
      <c r="A8" s="4">
        <v>5</v>
      </c>
      <c r="B8" s="4" t="s">
        <v>5</v>
      </c>
      <c r="C8" s="4" t="s">
        <v>21</v>
      </c>
      <c r="D8" s="10" t="s">
        <v>33</v>
      </c>
      <c r="E8" s="4" t="s">
        <v>29</v>
      </c>
      <c r="F8" s="4" t="s">
        <v>7</v>
      </c>
      <c r="G8" s="4">
        <v>14</v>
      </c>
      <c r="H8" s="6">
        <v>90</v>
      </c>
      <c r="I8" s="6">
        <f t="shared" si="0"/>
        <v>28</v>
      </c>
      <c r="J8" s="6">
        <f t="shared" si="1"/>
        <v>168</v>
      </c>
      <c r="K8" s="6">
        <v>50</v>
      </c>
      <c r="L8" s="6">
        <f t="shared" si="2"/>
        <v>1506</v>
      </c>
    </row>
    <row r="9" spans="1:12">
      <c r="A9" s="4">
        <v>6</v>
      </c>
      <c r="B9" s="4" t="s">
        <v>5</v>
      </c>
      <c r="C9" s="4" t="s">
        <v>22</v>
      </c>
      <c r="D9" s="10" t="s">
        <v>33</v>
      </c>
      <c r="E9" s="4" t="s">
        <v>30</v>
      </c>
      <c r="F9" s="4" t="s">
        <v>8</v>
      </c>
      <c r="G9" s="4">
        <v>6</v>
      </c>
      <c r="H9" s="6">
        <v>60</v>
      </c>
      <c r="I9" s="6">
        <f t="shared" si="0"/>
        <v>12</v>
      </c>
      <c r="J9" s="6">
        <f t="shared" si="1"/>
        <v>72</v>
      </c>
      <c r="K9" s="6">
        <v>50</v>
      </c>
      <c r="L9" s="6">
        <f t="shared" si="2"/>
        <v>494</v>
      </c>
    </row>
    <row r="10" spans="1:12">
      <c r="A10" s="4">
        <v>1</v>
      </c>
      <c r="B10" s="4" t="s">
        <v>9</v>
      </c>
      <c r="C10" s="4" t="s">
        <v>23</v>
      </c>
      <c r="D10" s="10" t="s">
        <v>33</v>
      </c>
      <c r="E10" s="4" t="s">
        <v>26</v>
      </c>
      <c r="F10" s="4" t="s">
        <v>10</v>
      </c>
      <c r="G10" s="4">
        <v>6</v>
      </c>
      <c r="H10" s="6">
        <f>VLOOKUP(E10,[1]Invoice!$E$4:$H$7,4,FALSE)</f>
        <v>50</v>
      </c>
      <c r="I10" s="6">
        <f t="shared" si="0"/>
        <v>12</v>
      </c>
      <c r="J10" s="6">
        <f t="shared" si="1"/>
        <v>72</v>
      </c>
      <c r="K10" s="6">
        <v>50</v>
      </c>
      <c r="L10" s="6">
        <f t="shared" si="2"/>
        <v>434</v>
      </c>
    </row>
    <row r="11" spans="1:12">
      <c r="A11" s="4">
        <v>2</v>
      </c>
      <c r="B11" s="4" t="s">
        <v>9</v>
      </c>
      <c r="C11" s="4" t="s">
        <v>24</v>
      </c>
      <c r="D11" s="10" t="s">
        <v>33</v>
      </c>
      <c r="E11" s="4" t="s">
        <v>31</v>
      </c>
      <c r="F11" s="4" t="s">
        <v>14</v>
      </c>
      <c r="G11" s="4">
        <v>7</v>
      </c>
      <c r="H11" s="6">
        <v>50</v>
      </c>
      <c r="I11" s="6">
        <f t="shared" si="0"/>
        <v>14</v>
      </c>
      <c r="J11" s="6">
        <f t="shared" si="1"/>
        <v>84</v>
      </c>
      <c r="K11" s="6">
        <v>50</v>
      </c>
      <c r="L11" s="6">
        <f t="shared" si="2"/>
        <v>498</v>
      </c>
    </row>
    <row r="12" spans="1:12">
      <c r="A12" s="4">
        <v>3</v>
      </c>
      <c r="B12" s="4" t="s">
        <v>13</v>
      </c>
      <c r="C12" s="4" t="s">
        <v>25</v>
      </c>
      <c r="D12" s="10" t="s">
        <v>33</v>
      </c>
      <c r="E12" s="4" t="s">
        <v>32</v>
      </c>
      <c r="F12" s="4" t="s">
        <v>12</v>
      </c>
      <c r="G12" s="4">
        <v>8</v>
      </c>
      <c r="H12" s="6">
        <v>60</v>
      </c>
      <c r="I12" s="6">
        <f t="shared" si="0"/>
        <v>16</v>
      </c>
      <c r="J12" s="6">
        <f t="shared" si="1"/>
        <v>96</v>
      </c>
      <c r="K12" s="6">
        <v>50</v>
      </c>
      <c r="L12" s="6">
        <f t="shared" si="2"/>
        <v>642</v>
      </c>
    </row>
    <row r="13" spans="1:12" s="3" customFormat="1">
      <c r="A13" s="15" t="s">
        <v>47</v>
      </c>
      <c r="B13" s="16"/>
      <c r="C13" s="16"/>
      <c r="D13" s="16"/>
      <c r="E13" s="16"/>
      <c r="F13" s="16"/>
      <c r="G13" s="16"/>
      <c r="H13" s="17"/>
      <c r="I13" s="17"/>
      <c r="J13" s="17"/>
      <c r="K13" s="18"/>
      <c r="L13" s="7">
        <f>SUM(L4:L12)</f>
        <v>6086</v>
      </c>
    </row>
    <row r="14" spans="1:12" s="3" customFormat="1" ht="30" customHeight="1">
      <c r="A14" s="8" t="s">
        <v>16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 s="3" customFormat="1" ht="30" customHeight="1">
      <c r="A15" s="8" t="s">
        <v>11</v>
      </c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</row>
  </sheetData>
  <sortState ref="B4:K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2025-02-05T08:28:36Z</dcterms:created>
  <dcterms:modified xsi:type="dcterms:W3CDTF">2025-02-05T08:28:37Z</dcterms:modified>
</cp:coreProperties>
</file>