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Invoice!$H$1:$H$11</definedName>
  </definedNames>
  <calcPr calcId="124519"/>
</workbook>
</file>

<file path=xl/calcChain.xml><?xml version="1.0" encoding="utf-8"?>
<calcChain xmlns="http://schemas.openxmlformats.org/spreadsheetml/2006/main">
  <c r="L4" i="1"/>
  <c r="G12"/>
  <c r="H7"/>
  <c r="J8" l="1"/>
  <c r="J4"/>
  <c r="J5"/>
  <c r="J6"/>
  <c r="J7"/>
  <c r="I8"/>
  <c r="I4"/>
  <c r="I5"/>
  <c r="I6"/>
  <c r="I7"/>
  <c r="H8"/>
  <c r="L8" s="1"/>
  <c r="H5"/>
  <c r="L5" s="1"/>
  <c r="L9" s="1"/>
  <c r="L6"/>
  <c r="L7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<sst xmlns="http://schemas.openxmlformats.org/spreadsheetml/2006/main" count="43" uniqueCount="37">
  <si>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</si>
  <si>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25/1/2025</t>
  </si>
  <si>
    <t>138</t>
  </si>
  <si>
    <t>30/1/2025</t>
  </si>
  <si>
    <t>136</t>
  </si>
  <si>
    <t>20/1/2025</t>
  </si>
  <si>
    <t>133</t>
  </si>
  <si>
    <t>131</t>
  </si>
  <si>
    <t>134</t>
  </si>
  <si>
    <t>Thanking you for your business.
PRAGATI LOGISTICS</t>
  </si>
  <si>
    <t xml:space="preserve">SUBHAS KUMAR RAHUL KUMAR
Address: MAHATAB ROAD,7008279437
GST No:21ABLFS2619D1ZI
</t>
  </si>
  <si>
    <t>SL</t>
  </si>
  <si>
    <t>DATE</t>
  </si>
  <si>
    <t>LR NO</t>
  </si>
  <si>
    <t>INV NO</t>
  </si>
  <si>
    <t>CASE</t>
  </si>
  <si>
    <t>RATE</t>
  </si>
  <si>
    <t>HAM</t>
  </si>
  <si>
    <t>DD.CH</t>
  </si>
  <si>
    <t>LR CH</t>
  </si>
  <si>
    <t>AMOUNT</t>
  </si>
  <si>
    <t>DO/20330</t>
  </si>
  <si>
    <t>DO/20582</t>
  </si>
  <si>
    <t>DO/19985</t>
  </si>
  <si>
    <t>MA/14011</t>
  </si>
  <si>
    <t>MA/14015</t>
  </si>
  <si>
    <t>TO</t>
  </si>
  <si>
    <t>KAMAKHYANAGAR</t>
  </si>
  <si>
    <t>DHENKANAL</t>
  </si>
  <si>
    <t>TALCHER</t>
  </si>
  <si>
    <t>GUDIA KATENI</t>
  </si>
  <si>
    <t>CTC</t>
  </si>
  <si>
    <t>BARAMBA</t>
  </si>
  <si>
    <t>Kindly, verify &amp; confirm within 7 days, else GST will be filed by 20th FEB, 2025. 
GST to be paid by Consignor under Reverse Charge Mechanism(RCM) as per GST.</t>
  </si>
  <si>
    <t>(RUPEES FIVE THOUSAND TWO HUNDRED FIFTY ONLY)</t>
  </si>
  <si>
    <t xml:space="preserve">Bill Date:31/01/2025
Bill NO : 33662
Total Amount:5250.00
</t>
  </si>
  <si>
    <t>FROM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</si>
</sst>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7</xdr:col>
      <xdr:colOff>123825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40767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5">
          <cell r="C5" t="str">
            <v>ATHAGARH</v>
          </cell>
          <cell r="D5">
            <v>40</v>
          </cell>
        </row>
        <row r="6">
          <cell r="C6" t="str">
            <v>BARAMBA</v>
          </cell>
          <cell r="D6">
            <v>40</v>
          </cell>
        </row>
        <row r="7">
          <cell r="C7" t="str">
            <v>BOINDA (ANGUL)</v>
          </cell>
          <cell r="D7">
            <v>60</v>
          </cell>
        </row>
        <row r="8">
          <cell r="C8" t="str">
            <v>BOUDH</v>
          </cell>
          <cell r="D8">
            <v>60</v>
          </cell>
        </row>
        <row r="9">
          <cell r="C9" t="str">
            <v>JAGATSINGHPUR</v>
          </cell>
          <cell r="D9">
            <v>40</v>
          </cell>
        </row>
        <row r="10">
          <cell r="C10" t="str">
            <v>KAMAKHYANAGAR</v>
          </cell>
          <cell r="D10">
            <v>40</v>
          </cell>
        </row>
        <row r="11">
          <cell r="C11" t="str">
            <v>KANDARPUR</v>
          </cell>
          <cell r="D11">
            <v>30</v>
          </cell>
        </row>
        <row r="12">
          <cell r="C12" t="str">
            <v>RAHAMA</v>
          </cell>
          <cell r="D12">
            <v>40</v>
          </cell>
        </row>
        <row r="13">
          <cell r="C13" t="str">
            <v>TALCHER</v>
          </cell>
          <cell r="D13">
            <v>40</v>
          </cell>
        </row>
        <row r="14">
          <cell r="C14" t="str">
            <v>RAGHUNATHPUR</v>
          </cell>
          <cell r="D14">
            <v>40</v>
          </cell>
        </row>
        <row r="15">
          <cell r="C15" t="str">
            <v>SORO</v>
          </cell>
          <cell r="D15">
            <v>50</v>
          </cell>
        </row>
        <row r="16">
          <cell r="C16" t="str">
            <v>BALIPATNA</v>
          </cell>
          <cell r="D16">
            <v>40</v>
          </cell>
        </row>
        <row r="17">
          <cell r="C17" t="str">
            <v>PANKAPAL</v>
          </cell>
          <cell r="D17">
            <v>40</v>
          </cell>
        </row>
        <row r="18">
          <cell r="C18" t="str">
            <v>RAIRANGPUR</v>
          </cell>
          <cell r="D18">
            <v>80</v>
          </cell>
        </row>
        <row r="19">
          <cell r="C19" t="str">
            <v>BANKI</v>
          </cell>
          <cell r="D19">
            <v>40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15" sqref="T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7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5.42578125" style="2" bestFit="1" customWidth="1"/>
    <col min="10" max="10" width="6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25"/>
      <c r="I1" s="21" t="s">
        <v>0</v>
      </c>
      <c r="J1" s="22"/>
      <c r="K1" s="22"/>
      <c r="L1" s="22"/>
    </row>
    <row r="2" spans="1:12" ht="57" customHeight="1">
      <c r="A2" s="26" t="s">
        <v>10</v>
      </c>
      <c r="B2" s="27"/>
      <c r="C2" s="27"/>
      <c r="D2" s="27"/>
      <c r="E2" s="27"/>
      <c r="F2" s="27"/>
      <c r="G2" s="27"/>
      <c r="H2" s="28"/>
      <c r="I2" s="21" t="s">
        <v>35</v>
      </c>
      <c r="J2" s="22"/>
      <c r="K2" s="22"/>
      <c r="L2" s="22"/>
    </row>
    <row r="3" spans="1:12" s="13" customFormat="1">
      <c r="A3" s="11" t="s">
        <v>11</v>
      </c>
      <c r="B3" s="11" t="s">
        <v>12</v>
      </c>
      <c r="C3" s="11" t="s">
        <v>13</v>
      </c>
      <c r="D3" s="11" t="s">
        <v>36</v>
      </c>
      <c r="E3" s="11" t="s">
        <v>26</v>
      </c>
      <c r="F3" s="11" t="s">
        <v>14</v>
      </c>
      <c r="G3" s="11" t="s">
        <v>15</v>
      </c>
      <c r="H3" s="12" t="s">
        <v>16</v>
      </c>
      <c r="I3" s="12" t="s">
        <v>17</v>
      </c>
      <c r="J3" s="12" t="s">
        <v>18</v>
      </c>
      <c r="K3" s="12" t="s">
        <v>19</v>
      </c>
      <c r="L3" s="12" t="s">
        <v>20</v>
      </c>
    </row>
    <row r="4" spans="1:12" ht="16.5" customHeight="1">
      <c r="A4" s="4">
        <v>1</v>
      </c>
      <c r="B4" s="4" t="s">
        <v>5</v>
      </c>
      <c r="C4" s="4" t="s">
        <v>23</v>
      </c>
      <c r="D4" s="4" t="s">
        <v>31</v>
      </c>
      <c r="E4" s="7" t="s">
        <v>28</v>
      </c>
      <c r="F4" s="4" t="s">
        <v>6</v>
      </c>
      <c r="G4" s="4">
        <v>34</v>
      </c>
      <c r="H4" s="10">
        <v>40</v>
      </c>
      <c r="I4" s="5">
        <f>G4*2</f>
        <v>68</v>
      </c>
      <c r="J4" s="5">
        <f>G4*8</f>
        <v>272</v>
      </c>
      <c r="K4" s="5">
        <v>40</v>
      </c>
      <c r="L4" s="5">
        <f>G4*H4+I4+J4+K4</f>
        <v>1740</v>
      </c>
    </row>
    <row r="5" spans="1:12" ht="16.5" customHeight="1">
      <c r="A5" s="4">
        <v>2</v>
      </c>
      <c r="B5" s="4" t="s">
        <v>5</v>
      </c>
      <c r="C5" s="4" t="s">
        <v>24</v>
      </c>
      <c r="D5" s="7" t="s">
        <v>31</v>
      </c>
      <c r="E5" s="7" t="s">
        <v>29</v>
      </c>
      <c r="F5" s="4" t="s">
        <v>7</v>
      </c>
      <c r="G5" s="4">
        <v>6</v>
      </c>
      <c r="H5" s="8">
        <f>VLOOKUP(E5,'[1]SUBHAS KU RAUL KU'!$C$5:$D$19,2,FALSE)</f>
        <v>40</v>
      </c>
      <c r="I5" s="8">
        <f>G5*2</f>
        <v>12</v>
      </c>
      <c r="J5" s="8">
        <f>G5*8</f>
        <v>48</v>
      </c>
      <c r="K5" s="8">
        <v>40</v>
      </c>
      <c r="L5" s="8">
        <f>G5*H5+I5+J5+K5</f>
        <v>340</v>
      </c>
    </row>
    <row r="6" spans="1:12" ht="16.5" customHeight="1">
      <c r="A6" s="4">
        <v>3</v>
      </c>
      <c r="B6" s="4" t="s">
        <v>5</v>
      </c>
      <c r="C6" s="4" t="s">
        <v>25</v>
      </c>
      <c r="D6" s="7" t="s">
        <v>31</v>
      </c>
      <c r="E6" s="7" t="s">
        <v>30</v>
      </c>
      <c r="F6" s="4" t="s">
        <v>8</v>
      </c>
      <c r="G6" s="4">
        <v>8</v>
      </c>
      <c r="H6" s="10">
        <v>40</v>
      </c>
      <c r="I6" s="8">
        <f>G6*2</f>
        <v>16</v>
      </c>
      <c r="J6" s="8">
        <f>G6*8</f>
        <v>64</v>
      </c>
      <c r="K6" s="8">
        <v>40</v>
      </c>
      <c r="L6" s="8">
        <f>G6*H6+I6+J6+K6</f>
        <v>440</v>
      </c>
    </row>
    <row r="7" spans="1:12" ht="16.5" customHeight="1">
      <c r="A7" s="4">
        <v>4</v>
      </c>
      <c r="B7" s="4" t="s">
        <v>1</v>
      </c>
      <c r="C7" s="4" t="s">
        <v>21</v>
      </c>
      <c r="D7" s="7" t="s">
        <v>31</v>
      </c>
      <c r="E7" s="9" t="s">
        <v>32</v>
      </c>
      <c r="F7" s="4" t="s">
        <v>2</v>
      </c>
      <c r="G7" s="4">
        <v>24</v>
      </c>
      <c r="H7" s="8">
        <f>VLOOKUP(E7,'[1]SUBHAS KU RAUL KU'!$C$5:$D$19,2,FALSE)</f>
        <v>40</v>
      </c>
      <c r="I7" s="8">
        <f>G7*2</f>
        <v>48</v>
      </c>
      <c r="J7" s="8">
        <f>G7*8</f>
        <v>192</v>
      </c>
      <c r="K7" s="8">
        <v>40</v>
      </c>
      <c r="L7" s="8">
        <f>G7*H7+I7+J7+K7</f>
        <v>1240</v>
      </c>
    </row>
    <row r="8" spans="1:12" ht="16.5" customHeight="1">
      <c r="A8" s="4">
        <v>5</v>
      </c>
      <c r="B8" s="4" t="s">
        <v>3</v>
      </c>
      <c r="C8" s="4" t="s">
        <v>22</v>
      </c>
      <c r="D8" s="7" t="s">
        <v>31</v>
      </c>
      <c r="E8" s="7" t="s">
        <v>27</v>
      </c>
      <c r="F8" s="4" t="s">
        <v>4</v>
      </c>
      <c r="G8" s="4">
        <v>29</v>
      </c>
      <c r="H8" s="8">
        <f>VLOOKUP(E8,'[1]SUBHAS KU RAUL KU'!$C$5:$D$19,2,FALSE)</f>
        <v>40</v>
      </c>
      <c r="I8" s="8">
        <f>G8*2</f>
        <v>58</v>
      </c>
      <c r="J8" s="8">
        <f>G8*8</f>
        <v>232</v>
      </c>
      <c r="K8" s="8">
        <v>40</v>
      </c>
      <c r="L8" s="8">
        <f>G8*H8+I8+J8+K8</f>
        <v>1490</v>
      </c>
    </row>
    <row r="9" spans="1:12" s="3" customFormat="1">
      <c r="A9" s="15" t="s">
        <v>34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6">
        <f>SUM(L4:L8)</f>
        <v>5250</v>
      </c>
    </row>
    <row r="10" spans="1:12" s="3" customFormat="1" ht="30" customHeight="1">
      <c r="A10" s="19" t="s">
        <v>33</v>
      </c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</row>
    <row r="11" spans="1:12" s="3" customFormat="1" ht="30" customHeight="1">
      <c r="A11" s="19" t="s">
        <v>9</v>
      </c>
      <c r="B11" s="19"/>
      <c r="C11" s="19"/>
      <c r="D11" s="19"/>
      <c r="E11" s="19"/>
      <c r="F11" s="19"/>
      <c r="G11" s="19"/>
      <c r="H11" s="20"/>
      <c r="I11" s="20"/>
      <c r="J11" s="20"/>
      <c r="K11" s="20"/>
      <c r="L11" s="20"/>
    </row>
    <row r="12" spans="1:12">
      <c r="G12" s="14">
        <f>SUM(G4:G8)</f>
        <v>101</v>
      </c>
    </row>
  </sheetData>
  <sortState ref="B4:L8">
    <sortCondition ref="B4:B8"/>
  </sortState>
  <mergeCells count="7">
    <mergeCell ref="A9:K9"/>
    <mergeCell ref="A10:L10"/>
    <mergeCell ref="A11:L11"/>
    <mergeCell ref="I1:L1"/>
    <mergeCell ref="I2:L2"/>
    <mergeCell ref="A1:H1"/>
    <mergeCell ref="A2:H2"/>
  </mergeCells>
  <pageMargins left="0.39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2025-02-19T13:06:05Z</cp:lastPrinted>
  <dcterms:created xsi:type="dcterms:W3CDTF">2025-02-08T05:38:41Z</dcterms:created>
  <dcterms:modified xsi:type="dcterms:W3CDTF">2025-02-19T13:06:13Z</dcterms:modified>
</cp:coreProperties>
</file>