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4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H15" i="1"/>
  <c r="I15" i="1"/>
  <c r="K15" i="1" s="1"/>
  <c r="A5" i="1" l="1"/>
  <c r="H52" i="1" l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K53" i="1" l="1"/>
</calcChain>
</file>

<file path=xl/sharedStrings.xml><?xml version="1.0" encoding="utf-8"?>
<sst xmlns="http://schemas.openxmlformats.org/spreadsheetml/2006/main" count="276" uniqueCount="164">
  <si>
    <t>INVOICE
PRAGATI LOGISTICS,SAMANTA SAHI KHUNTIA LANE,8984191006
GST No:21AGHPB9356M1Z9</t>
  </si>
  <si>
    <t>Thanking you for your business.
PRAGATI LOGISTICS</t>
  </si>
  <si>
    <t>BALIAPAL</t>
  </si>
  <si>
    <t>JASIPUR</t>
  </si>
  <si>
    <t>BHADRAK</t>
  </si>
  <si>
    <t>RAMBAG</t>
  </si>
  <si>
    <t>NAYAGARH</t>
  </si>
  <si>
    <t>PURI</t>
  </si>
  <si>
    <t>KEONJHAR</t>
  </si>
  <si>
    <t>ANGUL</t>
  </si>
  <si>
    <t>BALASORE</t>
  </si>
  <si>
    <t>JAGATSINGHPUR</t>
  </si>
  <si>
    <t>KENDRAPARA</t>
  </si>
  <si>
    <t>KARANJIA</t>
  </si>
  <si>
    <t>JALESWAR</t>
  </si>
  <si>
    <t>DHENKANAL</t>
  </si>
  <si>
    <t>SAMBALPUR</t>
  </si>
  <si>
    <t>RAIRANGPUR</t>
  </si>
  <si>
    <t>SALIPUR</t>
  </si>
  <si>
    <t>DUBURI</t>
  </si>
  <si>
    <t>JAJPUR ROAD</t>
  </si>
  <si>
    <t>PARADEEP</t>
  </si>
  <si>
    <t>BERHAMPUR</t>
  </si>
  <si>
    <t>CTC</t>
  </si>
  <si>
    <t xml:space="preserve">TO,
M/S LAXMI AGENCIES 
Address:KK BHAWASINKA COMPOUND CANTONMENT ROAD 753001,6712515504
GST No:21ABYPA4770G1ZO
</t>
  </si>
  <si>
    <t>DD.CH.</t>
  </si>
  <si>
    <t>AMT.</t>
  </si>
  <si>
    <t>DESTINATION</t>
  </si>
  <si>
    <t>FROM</t>
  </si>
  <si>
    <t>Kindly, verify &amp; confirm within 7 days, else GST will be filed by 20th JANUARY, 2023. 
GST to be paid by Consignor under Reverse Charge Mechanism(RCM) as per GST.</t>
  </si>
  <si>
    <t>SL.</t>
  </si>
  <si>
    <t>DATE</t>
  </si>
  <si>
    <t>LR NO.</t>
  </si>
  <si>
    <t>INV. NO</t>
  </si>
  <si>
    <t>CASE</t>
  </si>
  <si>
    <t>RATE</t>
  </si>
  <si>
    <t>LR CH.</t>
  </si>
  <si>
    <t>01/12/2022</t>
  </si>
  <si>
    <t>PL/DO/19821/22-23</t>
  </si>
  <si>
    <t>1132</t>
  </si>
  <si>
    <t>PL/MA/17246/22-23</t>
  </si>
  <si>
    <t>1129</t>
  </si>
  <si>
    <t>BHOGRAI</t>
  </si>
  <si>
    <t>PL/MA/17249/22-23</t>
  </si>
  <si>
    <t>1131</t>
  </si>
  <si>
    <t>PL/MA/17250/22-23</t>
  </si>
  <si>
    <t>1128</t>
  </si>
  <si>
    <t>PL/MA/17251/22-23</t>
  </si>
  <si>
    <t>1137</t>
  </si>
  <si>
    <t>PL/MA/17258/22-23</t>
  </si>
  <si>
    <t>1130</t>
  </si>
  <si>
    <t>PL/MA/17259/22-23</t>
  </si>
  <si>
    <t>1138</t>
  </si>
  <si>
    <t>02/12/2022</t>
  </si>
  <si>
    <t>PL/DO/19881/22-23</t>
  </si>
  <si>
    <t>1148</t>
  </si>
  <si>
    <t>PL/DO/20006/22-23</t>
  </si>
  <si>
    <t>1161</t>
  </si>
  <si>
    <t>PL/MA/17395/22-23</t>
  </si>
  <si>
    <t>1152</t>
  </si>
  <si>
    <t>PL/MA/17396/22-23</t>
  </si>
  <si>
    <t>1154</t>
  </si>
  <si>
    <t>PL/MA/17398/22-23</t>
  </si>
  <si>
    <t>1930</t>
  </si>
  <si>
    <t>03/12/2022</t>
  </si>
  <si>
    <t>PL/DO/20004/22-23</t>
  </si>
  <si>
    <t>1151</t>
  </si>
  <si>
    <t>PL/MA/17506/22-23</t>
  </si>
  <si>
    <t>1168</t>
  </si>
  <si>
    <t>PL/MA/17510/22-23</t>
  </si>
  <si>
    <t>1171</t>
  </si>
  <si>
    <t>BOUDH</t>
  </si>
  <si>
    <t>PL/MA/17511/22-23</t>
  </si>
  <si>
    <t>1147</t>
  </si>
  <si>
    <t>PL/MA/17513/22-23</t>
  </si>
  <si>
    <t>1174</t>
  </si>
  <si>
    <t>05/12/2022</t>
  </si>
  <si>
    <t>PL/MA/17585/22-23</t>
  </si>
  <si>
    <t>1159</t>
  </si>
  <si>
    <t>06/12/2022</t>
  </si>
  <si>
    <t>PL/MA/17639/22-23</t>
  </si>
  <si>
    <t>1177</t>
  </si>
  <si>
    <t>07/12/2022</t>
  </si>
  <si>
    <t>PL/DO/20341/22-23</t>
  </si>
  <si>
    <t>1087</t>
  </si>
  <si>
    <t>08/12/2022</t>
  </si>
  <si>
    <t>PL/DO/20399/22-23</t>
  </si>
  <si>
    <t>1186</t>
  </si>
  <si>
    <t>JATNI</t>
  </si>
  <si>
    <t>10/12/2022</t>
  </si>
  <si>
    <t>PL/DO/20453/22-23</t>
  </si>
  <si>
    <t>1188</t>
  </si>
  <si>
    <t>13/12/2022</t>
  </si>
  <si>
    <t>PL/DO/20688/22-23</t>
  </si>
  <si>
    <t>1189</t>
  </si>
  <si>
    <t>PL/MA/18050/22-23</t>
  </si>
  <si>
    <t>1165</t>
  </si>
  <si>
    <t>14/12/2022</t>
  </si>
  <si>
    <t>PL/DO/20775/22-23</t>
  </si>
  <si>
    <t>1190</t>
  </si>
  <si>
    <t>16/12/2022</t>
  </si>
  <si>
    <t>PL/DO/20939/22-23</t>
  </si>
  <si>
    <t>1202</t>
  </si>
  <si>
    <t>PL/DO/20952/22-23</t>
  </si>
  <si>
    <t>1204</t>
  </si>
  <si>
    <t>PL/DO/20994/22-23</t>
  </si>
  <si>
    <t>1212</t>
  </si>
  <si>
    <t>PL/DO/20995/22-23</t>
  </si>
  <si>
    <t>1208</t>
  </si>
  <si>
    <t>PL/DO/21021/22-23</t>
  </si>
  <si>
    <t>1210</t>
  </si>
  <si>
    <t>PANIKOILI</t>
  </si>
  <si>
    <t>17/12/2022</t>
  </si>
  <si>
    <t>PL/DO/21047/22-23</t>
  </si>
  <si>
    <t>1217</t>
  </si>
  <si>
    <t>21/12/2022</t>
  </si>
  <si>
    <t>PL/DO/21288/22-23</t>
  </si>
  <si>
    <t>1229</t>
  </si>
  <si>
    <t>PL/MA/18567/22-23</t>
  </si>
  <si>
    <t>166</t>
  </si>
  <si>
    <t>23/12/2022</t>
  </si>
  <si>
    <t>PL/DO/21456/22-23</t>
  </si>
  <si>
    <t>1234</t>
  </si>
  <si>
    <t>PL/DO/21457/22-23</t>
  </si>
  <si>
    <t>1235</t>
  </si>
  <si>
    <t>PL/DO/21479/22-23</t>
  </si>
  <si>
    <t>1143</t>
  </si>
  <si>
    <t>26/12/2022</t>
  </si>
  <si>
    <t>PL/MA/18881/22-23</t>
  </si>
  <si>
    <t>1240</t>
  </si>
  <si>
    <t>PL/MA/18887/22-23</t>
  </si>
  <si>
    <t>1237</t>
  </si>
  <si>
    <t>27/12/2022</t>
  </si>
  <si>
    <t>PL/DO/21668/22-23</t>
  </si>
  <si>
    <t>1242</t>
  </si>
  <si>
    <t>PL/MA/18908/22-23</t>
  </si>
  <si>
    <t>1245</t>
  </si>
  <si>
    <t>28/12/2022</t>
  </si>
  <si>
    <t>PL/DO/21763/22-23</t>
  </si>
  <si>
    <t>1252</t>
  </si>
  <si>
    <t>29/12/2022</t>
  </si>
  <si>
    <t>PL/DO/21833/22-23</t>
  </si>
  <si>
    <t>1254</t>
  </si>
  <si>
    <t>30/12/2022</t>
  </si>
  <si>
    <t>PL/DO/21900/22-23</t>
  </si>
  <si>
    <t>1265</t>
  </si>
  <si>
    <t>PL/DO/21937/22-23</t>
  </si>
  <si>
    <t>1268</t>
  </si>
  <si>
    <t>PL/DO/21942/22-23</t>
  </si>
  <si>
    <t>1272</t>
  </si>
  <si>
    <t>PL/MA/19138/22-23</t>
  </si>
  <si>
    <t>1261</t>
  </si>
  <si>
    <t>PL/MA/19141/22-23</t>
  </si>
  <si>
    <t>1264</t>
  </si>
  <si>
    <t>PL/MA/19207/22-23</t>
  </si>
  <si>
    <t>1271</t>
  </si>
  <si>
    <t>31/12/2022</t>
  </si>
  <si>
    <t>PL/MA/19256/22-23</t>
  </si>
  <si>
    <t>1273</t>
  </si>
  <si>
    <t>PL/MA/19262/22-23</t>
  </si>
  <si>
    <t>1270</t>
  </si>
  <si>
    <t>ADD IN GODFREY PHILLIPS</t>
  </si>
  <si>
    <t>(RUPEES EIGHT THOUSAND ONE HUNDRED THREE ONLY)</t>
  </si>
  <si>
    <t>Bill Date: 05/01/2023
Bill # : INV-33940/22-23
Total Amount: 8103.00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</si>
</sst>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4" fillId="0" borderId="1" xfId="0" applyNumberFormat="1" applyFont="1" applyBorder="1"/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390525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C4" t="str">
            <v>JAJPUR TOWN</v>
          </cell>
          <cell r="D4">
            <v>51</v>
          </cell>
          <cell r="E4">
            <v>8</v>
          </cell>
        </row>
        <row r="5">
          <cell r="C5" t="str">
            <v>JAJPUR ROAD</v>
          </cell>
          <cell r="D5">
            <v>51</v>
          </cell>
          <cell r="E5">
            <v>8</v>
          </cell>
        </row>
        <row r="6">
          <cell r="C6" t="str">
            <v>NIMAPARA</v>
          </cell>
          <cell r="D6">
            <v>51</v>
          </cell>
          <cell r="E6">
            <v>8</v>
          </cell>
        </row>
        <row r="7">
          <cell r="C7" t="str">
            <v>PURI</v>
          </cell>
          <cell r="D7">
            <v>51</v>
          </cell>
          <cell r="E7">
            <v>8</v>
          </cell>
        </row>
        <row r="8">
          <cell r="C8" t="str">
            <v>KEONJHAR</v>
          </cell>
          <cell r="D8">
            <v>51</v>
          </cell>
          <cell r="E8">
            <v>8</v>
          </cell>
        </row>
        <row r="9">
          <cell r="C9" t="str">
            <v>KENDRAPARA</v>
          </cell>
          <cell r="D9">
            <v>51</v>
          </cell>
          <cell r="E9">
            <v>8</v>
          </cell>
        </row>
        <row r="10">
          <cell r="C10" t="str">
            <v>BARIPADA</v>
          </cell>
          <cell r="D10">
            <v>51</v>
          </cell>
          <cell r="E10">
            <v>8</v>
          </cell>
        </row>
        <row r="11">
          <cell r="C11" t="str">
            <v>BHANJANAGAR</v>
          </cell>
          <cell r="D11">
            <v>51</v>
          </cell>
          <cell r="E11">
            <v>15</v>
          </cell>
        </row>
        <row r="12">
          <cell r="C12" t="str">
            <v>JANHA</v>
          </cell>
          <cell r="D12">
            <v>51</v>
          </cell>
          <cell r="E12">
            <v>15</v>
          </cell>
        </row>
        <row r="13">
          <cell r="C13" t="str">
            <v>BALASORE</v>
          </cell>
          <cell r="D13">
            <v>51</v>
          </cell>
          <cell r="E13">
            <v>8</v>
          </cell>
        </row>
        <row r="14">
          <cell r="C14" t="str">
            <v>PIPILI</v>
          </cell>
          <cell r="D14">
            <v>51</v>
          </cell>
          <cell r="E14">
            <v>8</v>
          </cell>
        </row>
        <row r="15">
          <cell r="C15" t="str">
            <v>BAHUGRAM</v>
          </cell>
          <cell r="D15">
            <v>51</v>
          </cell>
          <cell r="E15">
            <v>8</v>
          </cell>
        </row>
        <row r="16">
          <cell r="C16" t="str">
            <v>KAKATPUR</v>
          </cell>
          <cell r="D16">
            <v>51</v>
          </cell>
          <cell r="E16">
            <v>8</v>
          </cell>
        </row>
        <row r="17">
          <cell r="C17" t="str">
            <v>AMARESWAR</v>
          </cell>
          <cell r="D17">
            <v>51</v>
          </cell>
          <cell r="E17">
            <v>8</v>
          </cell>
        </row>
        <row r="18">
          <cell r="C18" t="str">
            <v>ANGUL</v>
          </cell>
          <cell r="D18">
            <v>51</v>
          </cell>
          <cell r="E18">
            <v>8</v>
          </cell>
        </row>
        <row r="19">
          <cell r="C19" t="str">
            <v>JEYPORE</v>
          </cell>
          <cell r="D19">
            <v>51</v>
          </cell>
          <cell r="E19">
            <v>8</v>
          </cell>
        </row>
        <row r="20">
          <cell r="C20" t="str">
            <v>DHENKANAL</v>
          </cell>
          <cell r="D20">
            <v>51</v>
          </cell>
          <cell r="E20">
            <v>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</row>
        <row r="5">
          <cell r="C5" t="str">
            <v>BALASORE</v>
          </cell>
          <cell r="D5">
            <v>51</v>
          </cell>
        </row>
        <row r="6">
          <cell r="C6" t="str">
            <v>BALIAPAL</v>
          </cell>
          <cell r="D6">
            <v>51</v>
          </cell>
        </row>
        <row r="7">
          <cell r="C7" t="str">
            <v>BALIMELA</v>
          </cell>
          <cell r="D7">
            <v>51</v>
          </cell>
        </row>
        <row r="8">
          <cell r="C8" t="str">
            <v>BALUGAON</v>
          </cell>
          <cell r="D8">
            <v>51</v>
          </cell>
        </row>
        <row r="9">
          <cell r="C9" t="str">
            <v>BARANGA</v>
          </cell>
          <cell r="D9">
            <v>51</v>
          </cell>
        </row>
        <row r="10">
          <cell r="C10" t="str">
            <v>BARIPADA</v>
          </cell>
          <cell r="D10">
            <v>51</v>
          </cell>
        </row>
        <row r="11">
          <cell r="C11" t="str">
            <v>BERHAMPUR</v>
          </cell>
          <cell r="D11">
            <v>51</v>
          </cell>
        </row>
        <row r="12">
          <cell r="C12" t="str">
            <v>BHADRAK</v>
          </cell>
          <cell r="D12">
            <v>51</v>
          </cell>
        </row>
        <row r="13">
          <cell r="C13" t="str">
            <v>BHUBAN</v>
          </cell>
          <cell r="D13">
            <v>51</v>
          </cell>
        </row>
        <row r="14">
          <cell r="C14" t="str">
            <v>BHUBANESWAR</v>
          </cell>
          <cell r="D14">
            <v>51</v>
          </cell>
        </row>
        <row r="15">
          <cell r="C15" t="str">
            <v>BHUTMUNDAI</v>
          </cell>
          <cell r="D15">
            <v>51</v>
          </cell>
        </row>
        <row r="16">
          <cell r="C16" t="str">
            <v>BOLANGIR</v>
          </cell>
          <cell r="D16">
            <v>51</v>
          </cell>
        </row>
        <row r="17">
          <cell r="C17" t="str">
            <v>BOUDH</v>
          </cell>
          <cell r="D17">
            <v>51</v>
          </cell>
        </row>
        <row r="18">
          <cell r="C18" t="str">
            <v>CHIKITIPENTHA</v>
          </cell>
          <cell r="D18">
            <v>51</v>
          </cell>
        </row>
        <row r="19">
          <cell r="C19" t="str">
            <v>DHENKANAL</v>
          </cell>
          <cell r="D19">
            <v>51</v>
          </cell>
        </row>
        <row r="20">
          <cell r="C20" t="str">
            <v>DUBURI</v>
          </cell>
          <cell r="D20">
            <v>51</v>
          </cell>
        </row>
        <row r="21">
          <cell r="C21" t="str">
            <v>GAMBHARIMUNDA</v>
          </cell>
          <cell r="D21">
            <v>51</v>
          </cell>
        </row>
        <row r="22">
          <cell r="C22" t="str">
            <v>JAGATSINGHPUR</v>
          </cell>
          <cell r="D22">
            <v>51</v>
          </cell>
        </row>
        <row r="23">
          <cell r="C23" t="str">
            <v>JAJPUR ROAD</v>
          </cell>
          <cell r="D23">
            <v>51</v>
          </cell>
        </row>
        <row r="24">
          <cell r="C24" t="str">
            <v>JALESWAR</v>
          </cell>
          <cell r="D24">
            <v>51</v>
          </cell>
        </row>
        <row r="25">
          <cell r="C25" t="str">
            <v>JASIPUR</v>
          </cell>
          <cell r="D25">
            <v>51</v>
          </cell>
        </row>
        <row r="26">
          <cell r="C26" t="str">
            <v>JATNI</v>
          </cell>
          <cell r="D26">
            <v>51</v>
          </cell>
        </row>
        <row r="27">
          <cell r="C27" t="str">
            <v>JHARPOKHARIA</v>
          </cell>
          <cell r="D27">
            <v>51</v>
          </cell>
        </row>
        <row r="28">
          <cell r="C28" t="str">
            <v>KARANJIA</v>
          </cell>
          <cell r="D28">
            <v>51</v>
          </cell>
        </row>
        <row r="29">
          <cell r="C29" t="str">
            <v>KENDRAPARA</v>
          </cell>
          <cell r="D29">
            <v>51</v>
          </cell>
        </row>
        <row r="30">
          <cell r="C30" t="str">
            <v>KEONJHAR</v>
          </cell>
          <cell r="D30">
            <v>51</v>
          </cell>
        </row>
        <row r="31">
          <cell r="C31" t="str">
            <v>KHURDA</v>
          </cell>
          <cell r="D31">
            <v>51</v>
          </cell>
        </row>
        <row r="32">
          <cell r="C32" t="str">
            <v>KOTPAD</v>
          </cell>
          <cell r="D32">
            <v>51</v>
          </cell>
        </row>
        <row r="33">
          <cell r="C33" t="str">
            <v>KUAKHIA</v>
          </cell>
          <cell r="D33">
            <v>51</v>
          </cell>
        </row>
        <row r="34">
          <cell r="C34" t="str">
            <v>MUNIGUDA</v>
          </cell>
          <cell r="D34">
            <v>51</v>
          </cell>
        </row>
        <row r="35">
          <cell r="C35" t="str">
            <v>NAYAGARH</v>
          </cell>
          <cell r="D35">
            <v>51</v>
          </cell>
        </row>
        <row r="36">
          <cell r="C36" t="str">
            <v>NIRAKARPUR</v>
          </cell>
          <cell r="D36">
            <v>51</v>
          </cell>
        </row>
        <row r="37">
          <cell r="C37" t="str">
            <v>NUAPATNA</v>
          </cell>
          <cell r="D37">
            <v>51</v>
          </cell>
        </row>
        <row r="38">
          <cell r="C38" t="str">
            <v>PANIKOILI</v>
          </cell>
          <cell r="D38">
            <v>51</v>
          </cell>
        </row>
        <row r="39">
          <cell r="C39" t="str">
            <v>PATTAMUNDAI</v>
          </cell>
          <cell r="D39">
            <v>51</v>
          </cell>
        </row>
        <row r="40">
          <cell r="C40" t="str">
            <v>PHULBANI</v>
          </cell>
          <cell r="D40">
            <v>51</v>
          </cell>
        </row>
        <row r="41">
          <cell r="C41" t="str">
            <v>PURI</v>
          </cell>
          <cell r="D41">
            <v>51</v>
          </cell>
        </row>
        <row r="42">
          <cell r="C42" t="str">
            <v>RAHAMA</v>
          </cell>
          <cell r="D42">
            <v>51</v>
          </cell>
        </row>
        <row r="43">
          <cell r="C43" t="str">
            <v>RAIRANGPUR</v>
          </cell>
          <cell r="D43">
            <v>51</v>
          </cell>
        </row>
        <row r="44">
          <cell r="C44" t="str">
            <v>RAMBAG</v>
          </cell>
          <cell r="D44">
            <v>51</v>
          </cell>
        </row>
        <row r="45">
          <cell r="C45" t="str">
            <v>RAYAGADA</v>
          </cell>
          <cell r="D45">
            <v>51</v>
          </cell>
        </row>
        <row r="46">
          <cell r="C46" t="str">
            <v>ROURKELA</v>
          </cell>
          <cell r="D46">
            <v>51</v>
          </cell>
        </row>
        <row r="47">
          <cell r="C47" t="str">
            <v>SALIPUR</v>
          </cell>
          <cell r="D47">
            <v>51</v>
          </cell>
        </row>
        <row r="48">
          <cell r="C48" t="str">
            <v>TALCHER</v>
          </cell>
          <cell r="D48">
            <v>51</v>
          </cell>
        </row>
        <row r="49">
          <cell r="C49" t="str">
            <v>PARADEEP</v>
          </cell>
          <cell r="D49">
            <v>51</v>
          </cell>
        </row>
        <row r="50">
          <cell r="C50" t="str">
            <v>BHOGRAI</v>
          </cell>
          <cell r="D50">
            <v>51</v>
          </cell>
        </row>
        <row r="51">
          <cell r="C51" t="str">
            <v>JALESOHARIA</v>
          </cell>
          <cell r="D51">
            <v>51</v>
          </cell>
        </row>
        <row r="52">
          <cell r="C52" t="str">
            <v>ANANDPUR</v>
          </cell>
          <cell r="D52">
            <v>51</v>
          </cell>
        </row>
        <row r="53">
          <cell r="C53" t="str">
            <v>TIRTOL</v>
          </cell>
          <cell r="D53">
            <v>51</v>
          </cell>
        </row>
        <row r="54">
          <cell r="C54" t="str">
            <v>SORODA</v>
          </cell>
          <cell r="D54">
            <v>51</v>
          </cell>
        </row>
        <row r="55">
          <cell r="C55" t="str">
            <v>KAMAKHYANAGAR</v>
          </cell>
          <cell r="D55">
            <v>51</v>
          </cell>
        </row>
        <row r="56">
          <cell r="C56" t="str">
            <v>JAJPUR TOWN</v>
          </cell>
          <cell r="D56">
            <v>51</v>
          </cell>
        </row>
        <row r="57">
          <cell r="C57" t="str">
            <v>BARBIL</v>
          </cell>
          <cell r="D57">
            <v>51</v>
          </cell>
        </row>
        <row r="58">
          <cell r="C58" t="str">
            <v>SAMBALPUR</v>
          </cell>
          <cell r="D58">
            <v>51</v>
          </cell>
        </row>
        <row r="59">
          <cell r="C59" t="str">
            <v>PUNANGA</v>
          </cell>
          <cell r="D59">
            <v>51</v>
          </cell>
        </row>
        <row r="60">
          <cell r="C60" t="str">
            <v>SATASANKHA</v>
          </cell>
          <cell r="D60">
            <v>51</v>
          </cell>
        </row>
        <row r="61">
          <cell r="C61" t="str">
            <v>KHANDAGIRI</v>
          </cell>
          <cell r="D61">
            <v>51</v>
          </cell>
        </row>
        <row r="62">
          <cell r="C62" t="str">
            <v>UTTARKUL</v>
          </cell>
          <cell r="D62">
            <v>51</v>
          </cell>
        </row>
        <row r="63">
          <cell r="C63" t="str">
            <v>SADEIPUR</v>
          </cell>
          <cell r="D63">
            <v>51</v>
          </cell>
        </row>
        <row r="64">
          <cell r="C64" t="str">
            <v>UDALA</v>
          </cell>
          <cell r="D64">
            <v>51</v>
          </cell>
        </row>
        <row r="65">
          <cell r="C65" t="str">
            <v>NIMAPARA</v>
          </cell>
          <cell r="D65">
            <v>51</v>
          </cell>
        </row>
        <row r="66">
          <cell r="C66" t="str">
            <v>NISCHINTKOILI</v>
          </cell>
          <cell r="D66">
            <v>51</v>
          </cell>
        </row>
        <row r="67">
          <cell r="C67" t="str">
            <v>MANGALAPUR</v>
          </cell>
          <cell r="D67">
            <v>51</v>
          </cell>
        </row>
        <row r="68">
          <cell r="C68" t="str">
            <v>DELANG</v>
          </cell>
          <cell r="D68">
            <v>51</v>
          </cell>
        </row>
        <row r="69">
          <cell r="C69" t="str">
            <v>CHOUDWAR</v>
          </cell>
          <cell r="D69">
            <v>51</v>
          </cell>
        </row>
        <row r="70">
          <cell r="C70" t="str">
            <v>SISUA</v>
          </cell>
          <cell r="D70">
            <v>51</v>
          </cell>
        </row>
        <row r="71">
          <cell r="C71" t="str">
            <v>NIALI</v>
          </cell>
          <cell r="D71">
            <v>51</v>
          </cell>
        </row>
        <row r="72">
          <cell r="C72" t="str">
            <v>NALCO</v>
          </cell>
          <cell r="D72">
            <v>51</v>
          </cell>
        </row>
        <row r="73">
          <cell r="C73" t="str">
            <v>GHASIPURA</v>
          </cell>
          <cell r="D73">
            <v>51</v>
          </cell>
        </row>
        <row r="74">
          <cell r="C74" t="str">
            <v>DHALAPATHAR</v>
          </cell>
          <cell r="D74">
            <v>51</v>
          </cell>
        </row>
        <row r="75">
          <cell r="C75" t="str">
            <v>DIGAPAHANDI</v>
          </cell>
          <cell r="D75">
            <v>51</v>
          </cell>
        </row>
        <row r="76">
          <cell r="C76" t="str">
            <v>SORO</v>
          </cell>
          <cell r="D76">
            <v>51</v>
          </cell>
        </row>
        <row r="77">
          <cell r="C77" t="str">
            <v>SOUTH BALANDA</v>
          </cell>
          <cell r="D77">
            <v>51</v>
          </cell>
        </row>
        <row r="78">
          <cell r="C78" t="str">
            <v>CHHATRAPUR</v>
          </cell>
          <cell r="D78">
            <v>51</v>
          </cell>
        </row>
        <row r="79">
          <cell r="C79" t="str">
            <v>CHANDOL</v>
          </cell>
          <cell r="D79">
            <v>51</v>
          </cell>
        </row>
        <row r="80">
          <cell r="C80" t="str">
            <v>TIGIRIA</v>
          </cell>
          <cell r="D80">
            <v>51</v>
          </cell>
        </row>
        <row r="81">
          <cell r="C81" t="str">
            <v>BRAHMAGIRI</v>
          </cell>
          <cell r="D81">
            <v>51</v>
          </cell>
        </row>
        <row r="82">
          <cell r="C82" t="str">
            <v>KUPARI</v>
          </cell>
          <cell r="D82">
            <v>51</v>
          </cell>
        </row>
        <row r="83">
          <cell r="C83" t="str">
            <v>ITAMATI</v>
          </cell>
          <cell r="D83">
            <v>51</v>
          </cell>
        </row>
        <row r="84">
          <cell r="C84" t="str">
            <v>TARIKUND</v>
          </cell>
          <cell r="D84">
            <v>51</v>
          </cell>
        </row>
        <row r="85">
          <cell r="C85" t="str">
            <v>TANGI</v>
          </cell>
          <cell r="D85">
            <v>51</v>
          </cell>
        </row>
        <row r="86">
          <cell r="C86" t="str">
            <v>KONARK</v>
          </cell>
          <cell r="D86">
            <v>51</v>
          </cell>
        </row>
        <row r="87">
          <cell r="C87" t="str">
            <v>SAKHIGOPAL</v>
          </cell>
          <cell r="D87">
            <v>51</v>
          </cell>
        </row>
        <row r="88">
          <cell r="C88" t="str">
            <v>PARALAKHEMUNDI</v>
          </cell>
          <cell r="D88">
            <v>51</v>
          </cell>
        </row>
        <row r="89">
          <cell r="C89" t="str">
            <v>PIPILI</v>
          </cell>
          <cell r="D89">
            <v>51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topLeftCell="A43" workbookViewId="0">
      <selection activeCell="O54" sqref="O54"/>
    </sheetView>
  </sheetViews>
  <sheetFormatPr defaultRowHeight="15"/>
  <cols>
    <col min="1" max="1" width="3.85546875" style="1" customWidth="1"/>
    <col min="2" max="2" width="10.7109375" style="1" bestFit="1" customWidth="1"/>
    <col min="3" max="3" width="18.5703125" style="1" bestFit="1" customWidth="1"/>
    <col min="4" max="4" width="8.140625" style="1" bestFit="1" customWidth="1"/>
    <col min="5" max="5" width="6.42578125" style="1" customWidth="1"/>
    <col min="6" max="6" width="18" style="1" bestFit="1" customWidth="1"/>
    <col min="7" max="7" width="5.140625" style="1" bestFit="1" customWidth="1"/>
    <col min="8" max="8" width="7.140625" style="1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21" width="9.140625" style="1"/>
    <col min="22" max="22" width="31.140625" style="1" customWidth="1"/>
    <col min="23" max="16384" width="9.140625" style="1"/>
  </cols>
  <sheetData>
    <row r="1" spans="1:22" ht="90" customHeight="1">
      <c r="A1" s="25"/>
      <c r="B1" s="25"/>
      <c r="C1" s="25"/>
      <c r="D1" s="25"/>
      <c r="E1" s="25"/>
      <c r="F1" s="25"/>
      <c r="G1" s="22" t="s">
        <v>0</v>
      </c>
      <c r="H1" s="22"/>
      <c r="I1" s="22"/>
      <c r="J1" s="22"/>
      <c r="K1" s="22"/>
      <c r="O1" s="3" t="s">
        <v>161</v>
      </c>
    </row>
    <row r="2" spans="1:22" ht="90" customHeight="1">
      <c r="A2" s="24" t="s">
        <v>24</v>
      </c>
      <c r="B2" s="24"/>
      <c r="C2" s="24"/>
      <c r="D2" s="24"/>
      <c r="E2" s="24"/>
      <c r="F2" s="24"/>
      <c r="G2" s="23" t="s">
        <v>163</v>
      </c>
      <c r="H2" s="22"/>
      <c r="I2" s="22"/>
      <c r="J2" s="22"/>
      <c r="K2" s="22"/>
      <c r="O2" s="5" t="s">
        <v>30</v>
      </c>
      <c r="P2" s="5" t="s">
        <v>31</v>
      </c>
      <c r="Q2" s="5" t="s">
        <v>32</v>
      </c>
      <c r="R2" s="5" t="s">
        <v>33</v>
      </c>
      <c r="S2" s="5" t="s">
        <v>28</v>
      </c>
      <c r="T2" s="5" t="s">
        <v>27</v>
      </c>
      <c r="U2" s="5" t="s">
        <v>34</v>
      </c>
    </row>
    <row r="3" spans="1:22" s="4" customFormat="1" ht="15" customHeight="1">
      <c r="A3" s="5" t="s">
        <v>30</v>
      </c>
      <c r="B3" s="5" t="s">
        <v>31</v>
      </c>
      <c r="C3" s="5" t="s">
        <v>32</v>
      </c>
      <c r="D3" s="5" t="s">
        <v>33</v>
      </c>
      <c r="E3" s="5" t="s">
        <v>28</v>
      </c>
      <c r="F3" s="5" t="s">
        <v>27</v>
      </c>
      <c r="G3" s="5" t="s">
        <v>34</v>
      </c>
      <c r="H3" s="5" t="s">
        <v>35</v>
      </c>
      <c r="I3" s="5" t="s">
        <v>25</v>
      </c>
      <c r="J3" s="5" t="s">
        <v>36</v>
      </c>
      <c r="K3" s="5" t="s">
        <v>26</v>
      </c>
      <c r="O3" s="13" t="s">
        <v>53</v>
      </c>
      <c r="P3" s="13" t="s">
        <v>62</v>
      </c>
      <c r="Q3" s="13" t="s">
        <v>63</v>
      </c>
      <c r="R3" s="14" t="s">
        <v>23</v>
      </c>
      <c r="S3" s="13" t="s">
        <v>10</v>
      </c>
      <c r="T3" s="13">
        <v>10</v>
      </c>
      <c r="U3" s="12">
        <v>4</v>
      </c>
      <c r="V3" s="4" t="s">
        <v>161</v>
      </c>
    </row>
    <row r="4" spans="1:22" s="4" customFormat="1">
      <c r="A4" s="6">
        <v>1</v>
      </c>
      <c r="B4" s="7" t="s">
        <v>37</v>
      </c>
      <c r="C4" s="7" t="s">
        <v>38</v>
      </c>
      <c r="D4" s="7" t="s">
        <v>39</v>
      </c>
      <c r="E4" s="8" t="s">
        <v>23</v>
      </c>
      <c r="F4" s="7" t="s">
        <v>5</v>
      </c>
      <c r="G4" s="7">
        <v>2</v>
      </c>
      <c r="H4" s="9">
        <f>VLOOKUP(F4,'[1]LAXMI AGENCY (LINC)'!$C$4:$D$95,2,FALSE)</f>
        <v>51</v>
      </c>
      <c r="I4" s="9">
        <v>30</v>
      </c>
      <c r="J4" s="9">
        <v>20</v>
      </c>
      <c r="K4" s="9">
        <f t="shared" ref="K4:K35" si="0">G4*H4+I4+J4</f>
        <v>152</v>
      </c>
    </row>
    <row r="5" spans="1:22" s="4" customFormat="1">
      <c r="A5" s="6">
        <f>A4+1</f>
        <v>2</v>
      </c>
      <c r="B5" s="7" t="s">
        <v>37</v>
      </c>
      <c r="C5" s="7" t="s">
        <v>40</v>
      </c>
      <c r="D5" s="7" t="s">
        <v>41</v>
      </c>
      <c r="E5" s="8" t="s">
        <v>23</v>
      </c>
      <c r="F5" s="7" t="s">
        <v>42</v>
      </c>
      <c r="G5" s="7">
        <v>3</v>
      </c>
      <c r="H5" s="9">
        <f>VLOOKUP(F5,'[1]LAXMI AGENCY (LINC)'!$C$4:$D$95,2,FALSE)</f>
        <v>51</v>
      </c>
      <c r="I5" s="9">
        <v>45</v>
      </c>
      <c r="J5" s="9">
        <v>20</v>
      </c>
      <c r="K5" s="9">
        <f t="shared" si="0"/>
        <v>218</v>
      </c>
    </row>
    <row r="6" spans="1:22" s="4" customFormat="1">
      <c r="A6" s="6">
        <f t="shared" ref="A6:A52" si="1">A5+1</f>
        <v>3</v>
      </c>
      <c r="B6" s="7" t="s">
        <v>37</v>
      </c>
      <c r="C6" s="7" t="s">
        <v>43</v>
      </c>
      <c r="D6" s="7" t="s">
        <v>44</v>
      </c>
      <c r="E6" s="8" t="s">
        <v>23</v>
      </c>
      <c r="F6" s="7" t="s">
        <v>4</v>
      </c>
      <c r="G6" s="7">
        <v>2</v>
      </c>
      <c r="H6" s="9">
        <f>VLOOKUP(F6,'[1]LAXMI AGENCY (LINC)'!$C$4:$D$95,2,FALSE)</f>
        <v>51</v>
      </c>
      <c r="I6" s="9">
        <v>16</v>
      </c>
      <c r="J6" s="9">
        <v>20</v>
      </c>
      <c r="K6" s="9">
        <f t="shared" si="0"/>
        <v>138</v>
      </c>
    </row>
    <row r="7" spans="1:22" s="4" customFormat="1">
      <c r="A7" s="6">
        <f t="shared" si="1"/>
        <v>4</v>
      </c>
      <c r="B7" s="7" t="s">
        <v>37</v>
      </c>
      <c r="C7" s="7" t="s">
        <v>45</v>
      </c>
      <c r="D7" s="7" t="s">
        <v>46</v>
      </c>
      <c r="E7" s="8" t="s">
        <v>23</v>
      </c>
      <c r="F7" s="7" t="s">
        <v>4</v>
      </c>
      <c r="G7" s="7">
        <v>2</v>
      </c>
      <c r="H7" s="9">
        <f>VLOOKUP(F7,'[1]LAXMI AGENCY (LINC)'!$C$4:$D$95,2,FALSE)</f>
        <v>51</v>
      </c>
      <c r="I7" s="9">
        <v>16</v>
      </c>
      <c r="J7" s="9">
        <v>20</v>
      </c>
      <c r="K7" s="9">
        <f t="shared" si="0"/>
        <v>138</v>
      </c>
    </row>
    <row r="8" spans="1:22" s="4" customFormat="1">
      <c r="A8" s="6">
        <f t="shared" si="1"/>
        <v>5</v>
      </c>
      <c r="B8" s="7" t="s">
        <v>37</v>
      </c>
      <c r="C8" s="7" t="s">
        <v>47</v>
      </c>
      <c r="D8" s="7" t="s">
        <v>48</v>
      </c>
      <c r="E8" s="8" t="s">
        <v>23</v>
      </c>
      <c r="F8" s="7" t="s">
        <v>8</v>
      </c>
      <c r="G8" s="7">
        <v>2</v>
      </c>
      <c r="H8" s="9">
        <f>VLOOKUP(F8,'[1]LAXMI AGENCY (LINC)'!$C$4:$D$95,2,FALSE)</f>
        <v>51</v>
      </c>
      <c r="I8" s="9">
        <v>16</v>
      </c>
      <c r="J8" s="9">
        <v>20</v>
      </c>
      <c r="K8" s="9">
        <f t="shared" si="0"/>
        <v>138</v>
      </c>
    </row>
    <row r="9" spans="1:22" s="4" customFormat="1">
      <c r="A9" s="6">
        <f t="shared" si="1"/>
        <v>6</v>
      </c>
      <c r="B9" s="7" t="s">
        <v>37</v>
      </c>
      <c r="C9" s="7" t="s">
        <v>49</v>
      </c>
      <c r="D9" s="7" t="s">
        <v>50</v>
      </c>
      <c r="E9" s="8" t="s">
        <v>23</v>
      </c>
      <c r="F9" s="7" t="s">
        <v>2</v>
      </c>
      <c r="G9" s="7">
        <v>2</v>
      </c>
      <c r="H9" s="9">
        <f>VLOOKUP(F9,'[1]LAXMI AGENCY (LINC)'!$C$4:$D$95,2,FALSE)</f>
        <v>51</v>
      </c>
      <c r="I9" s="9">
        <v>30</v>
      </c>
      <c r="J9" s="9">
        <v>20</v>
      </c>
      <c r="K9" s="9">
        <f t="shared" si="0"/>
        <v>152</v>
      </c>
    </row>
    <row r="10" spans="1:22" s="4" customFormat="1">
      <c r="A10" s="6">
        <f t="shared" si="1"/>
        <v>7</v>
      </c>
      <c r="B10" s="7" t="s">
        <v>37</v>
      </c>
      <c r="C10" s="7" t="s">
        <v>51</v>
      </c>
      <c r="D10" s="7" t="s">
        <v>52</v>
      </c>
      <c r="E10" s="8" t="s">
        <v>23</v>
      </c>
      <c r="F10" s="7" t="s">
        <v>10</v>
      </c>
      <c r="G10" s="7">
        <v>3</v>
      </c>
      <c r="H10" s="9">
        <f>VLOOKUP(F10,'[1]LAXMI AGENCY (LINC)'!$C$4:$D$95,2,FALSE)</f>
        <v>51</v>
      </c>
      <c r="I10" s="9">
        <v>24</v>
      </c>
      <c r="J10" s="9">
        <v>20</v>
      </c>
      <c r="K10" s="9">
        <f t="shared" si="0"/>
        <v>197</v>
      </c>
    </row>
    <row r="11" spans="1:22" s="4" customFormat="1">
      <c r="A11" s="6">
        <f t="shared" si="1"/>
        <v>8</v>
      </c>
      <c r="B11" s="7" t="s">
        <v>53</v>
      </c>
      <c r="C11" s="7" t="s">
        <v>54</v>
      </c>
      <c r="D11" s="7" t="s">
        <v>55</v>
      </c>
      <c r="E11" s="8" t="s">
        <v>23</v>
      </c>
      <c r="F11" s="7" t="s">
        <v>7</v>
      </c>
      <c r="G11" s="7">
        <v>1</v>
      </c>
      <c r="H11" s="9">
        <f>VLOOKUP(F11,'[1]LAXMI AGENCY (LINC)'!$C$4:$D$95,2,FALSE)</f>
        <v>51</v>
      </c>
      <c r="I11" s="9">
        <v>8</v>
      </c>
      <c r="J11" s="9">
        <v>20</v>
      </c>
      <c r="K11" s="9">
        <f t="shared" si="0"/>
        <v>79</v>
      </c>
    </row>
    <row r="12" spans="1:22" s="4" customFormat="1">
      <c r="A12" s="6">
        <f t="shared" si="1"/>
        <v>9</v>
      </c>
      <c r="B12" s="7" t="s">
        <v>53</v>
      </c>
      <c r="C12" s="7" t="s">
        <v>56</v>
      </c>
      <c r="D12" s="7" t="s">
        <v>57</v>
      </c>
      <c r="E12" s="8" t="s">
        <v>23</v>
      </c>
      <c r="F12" s="7" t="s">
        <v>12</v>
      </c>
      <c r="G12" s="7">
        <v>1</v>
      </c>
      <c r="H12" s="9">
        <f>VLOOKUP(F12,'[1]LAXMI AGENCY (LINC)'!$C$4:$D$95,2,FALSE)</f>
        <v>51</v>
      </c>
      <c r="I12" s="9">
        <v>8</v>
      </c>
      <c r="J12" s="9">
        <v>20</v>
      </c>
      <c r="K12" s="9">
        <f t="shared" si="0"/>
        <v>79</v>
      </c>
    </row>
    <row r="13" spans="1:22" s="4" customFormat="1">
      <c r="A13" s="6">
        <f t="shared" si="1"/>
        <v>10</v>
      </c>
      <c r="B13" s="7" t="s">
        <v>53</v>
      </c>
      <c r="C13" s="7" t="s">
        <v>58</v>
      </c>
      <c r="D13" s="7" t="s">
        <v>59</v>
      </c>
      <c r="E13" s="8" t="s">
        <v>23</v>
      </c>
      <c r="F13" s="7" t="s">
        <v>16</v>
      </c>
      <c r="G13" s="7">
        <v>3</v>
      </c>
      <c r="H13" s="9">
        <f>VLOOKUP(F13,'[1]LAXMI AGENCY (LINC)'!$C$4:$D$95,2,FALSE)</f>
        <v>51</v>
      </c>
      <c r="I13" s="9">
        <v>24</v>
      </c>
      <c r="J13" s="9">
        <v>20</v>
      </c>
      <c r="K13" s="9">
        <f t="shared" si="0"/>
        <v>197</v>
      </c>
    </row>
    <row r="14" spans="1:22" s="4" customFormat="1">
      <c r="A14" s="6">
        <f t="shared" si="1"/>
        <v>11</v>
      </c>
      <c r="B14" s="7" t="s">
        <v>53</v>
      </c>
      <c r="C14" s="7" t="s">
        <v>60</v>
      </c>
      <c r="D14" s="7" t="s">
        <v>61</v>
      </c>
      <c r="E14" s="8" t="s">
        <v>23</v>
      </c>
      <c r="F14" s="7" t="s">
        <v>4</v>
      </c>
      <c r="G14" s="7">
        <v>3</v>
      </c>
      <c r="H14" s="9">
        <f>VLOOKUP(F14,'[1]LAXMI AGENCY (LINC)'!$C$4:$D$95,2,FALSE)</f>
        <v>51</v>
      </c>
      <c r="I14" s="9">
        <v>24</v>
      </c>
      <c r="J14" s="9">
        <v>20</v>
      </c>
      <c r="K14" s="9">
        <f t="shared" si="0"/>
        <v>197</v>
      </c>
    </row>
    <row r="15" spans="1:22" s="19" customFormat="1">
      <c r="A15" s="15">
        <f t="shared" si="1"/>
        <v>12</v>
      </c>
      <c r="B15" s="16" t="s">
        <v>64</v>
      </c>
      <c r="C15" s="16" t="s">
        <v>65</v>
      </c>
      <c r="D15" s="16" t="s">
        <v>66</v>
      </c>
      <c r="E15" s="17" t="s">
        <v>23</v>
      </c>
      <c r="F15" s="16" t="s">
        <v>15</v>
      </c>
      <c r="G15" s="16">
        <v>4</v>
      </c>
      <c r="H15" s="18">
        <f>VLOOKUP(F15,[1]GODFRAY!$C$4:$D$22,2,FALSE)</f>
        <v>51</v>
      </c>
      <c r="I15" s="18">
        <f>VLOOKUP(F15,[1]GODFRAY!$C$4:$E$21,3,FALSE)*G15</f>
        <v>32</v>
      </c>
      <c r="J15" s="18">
        <v>20</v>
      </c>
      <c r="K15" s="18">
        <f t="shared" si="0"/>
        <v>256</v>
      </c>
    </row>
    <row r="16" spans="1:22" s="4" customFormat="1">
      <c r="A16" s="6">
        <f t="shared" si="1"/>
        <v>13</v>
      </c>
      <c r="B16" s="7" t="s">
        <v>64</v>
      </c>
      <c r="C16" s="7" t="s">
        <v>67</v>
      </c>
      <c r="D16" s="7" t="s">
        <v>68</v>
      </c>
      <c r="E16" s="8" t="s">
        <v>23</v>
      </c>
      <c r="F16" s="7" t="s">
        <v>10</v>
      </c>
      <c r="G16" s="7">
        <v>2</v>
      </c>
      <c r="H16" s="9">
        <f>VLOOKUP(F16,'[1]LAXMI AGENCY (LINC)'!$C$4:$D$95,2,FALSE)</f>
        <v>51</v>
      </c>
      <c r="I16" s="9">
        <v>16</v>
      </c>
      <c r="J16" s="9">
        <v>20</v>
      </c>
      <c r="K16" s="9">
        <f t="shared" si="0"/>
        <v>138</v>
      </c>
    </row>
    <row r="17" spans="1:11" s="4" customFormat="1">
      <c r="A17" s="6">
        <f t="shared" si="1"/>
        <v>14</v>
      </c>
      <c r="B17" s="7" t="s">
        <v>64</v>
      </c>
      <c r="C17" s="7" t="s">
        <v>69</v>
      </c>
      <c r="D17" s="7" t="s">
        <v>70</v>
      </c>
      <c r="E17" s="8" t="s">
        <v>23</v>
      </c>
      <c r="F17" s="7" t="s">
        <v>71</v>
      </c>
      <c r="G17" s="7">
        <v>2</v>
      </c>
      <c r="H17" s="9">
        <f>VLOOKUP(F17,'[1]LAXMI AGENCY (LINC)'!$C$4:$D$95,2,FALSE)</f>
        <v>51</v>
      </c>
      <c r="I17" s="9">
        <v>16</v>
      </c>
      <c r="J17" s="9">
        <v>20</v>
      </c>
      <c r="K17" s="9">
        <f t="shared" si="0"/>
        <v>138</v>
      </c>
    </row>
    <row r="18" spans="1:11" s="4" customFormat="1">
      <c r="A18" s="6">
        <f t="shared" si="1"/>
        <v>15</v>
      </c>
      <c r="B18" s="7" t="s">
        <v>64</v>
      </c>
      <c r="C18" s="7" t="s">
        <v>72</v>
      </c>
      <c r="D18" s="7" t="s">
        <v>73</v>
      </c>
      <c r="E18" s="8" t="s">
        <v>23</v>
      </c>
      <c r="F18" s="7" t="s">
        <v>14</v>
      </c>
      <c r="G18" s="7">
        <v>1</v>
      </c>
      <c r="H18" s="9">
        <f>VLOOKUP(F18,'[1]LAXMI AGENCY (LINC)'!$C$4:$D$95,2,FALSE)</f>
        <v>51</v>
      </c>
      <c r="I18" s="9">
        <v>15</v>
      </c>
      <c r="J18" s="9">
        <v>20</v>
      </c>
      <c r="K18" s="9">
        <f t="shared" si="0"/>
        <v>86</v>
      </c>
    </row>
    <row r="19" spans="1:11" s="4" customFormat="1">
      <c r="A19" s="6">
        <f t="shared" si="1"/>
        <v>16</v>
      </c>
      <c r="B19" s="7" t="s">
        <v>64</v>
      </c>
      <c r="C19" s="7" t="s">
        <v>74</v>
      </c>
      <c r="D19" s="7" t="s">
        <v>75</v>
      </c>
      <c r="E19" s="8" t="s">
        <v>23</v>
      </c>
      <c r="F19" s="7" t="s">
        <v>9</v>
      </c>
      <c r="G19" s="7">
        <v>6</v>
      </c>
      <c r="H19" s="9">
        <f>VLOOKUP(F19,'[1]LAXMI AGENCY (LINC)'!$C$4:$D$95,2,FALSE)</f>
        <v>51</v>
      </c>
      <c r="I19" s="9">
        <v>48</v>
      </c>
      <c r="J19" s="9">
        <v>20</v>
      </c>
      <c r="K19" s="9">
        <f t="shared" si="0"/>
        <v>374</v>
      </c>
    </row>
    <row r="20" spans="1:11" s="4" customFormat="1">
      <c r="A20" s="6">
        <f t="shared" si="1"/>
        <v>17</v>
      </c>
      <c r="B20" s="7" t="s">
        <v>76</v>
      </c>
      <c r="C20" s="7" t="s">
        <v>77</v>
      </c>
      <c r="D20" s="7" t="s">
        <v>78</v>
      </c>
      <c r="E20" s="8" t="s">
        <v>23</v>
      </c>
      <c r="F20" s="7" t="s">
        <v>8</v>
      </c>
      <c r="G20" s="7">
        <v>3</v>
      </c>
      <c r="H20" s="9">
        <f>VLOOKUP(F20,'[1]LAXMI AGENCY (LINC)'!$C$4:$D$95,2,FALSE)</f>
        <v>51</v>
      </c>
      <c r="I20" s="9">
        <v>24</v>
      </c>
      <c r="J20" s="9">
        <v>20</v>
      </c>
      <c r="K20" s="9">
        <f t="shared" si="0"/>
        <v>197</v>
      </c>
    </row>
    <row r="21" spans="1:11" s="4" customFormat="1">
      <c r="A21" s="6">
        <f t="shared" si="1"/>
        <v>18</v>
      </c>
      <c r="B21" s="7" t="s">
        <v>79</v>
      </c>
      <c r="C21" s="7" t="s">
        <v>80</v>
      </c>
      <c r="D21" s="7" t="s">
        <v>81</v>
      </c>
      <c r="E21" s="8" t="s">
        <v>23</v>
      </c>
      <c r="F21" s="7" t="s">
        <v>13</v>
      </c>
      <c r="G21" s="7">
        <v>1</v>
      </c>
      <c r="H21" s="9">
        <f>VLOOKUP(F21,'[1]LAXMI AGENCY (LINC)'!$C$4:$D$95,2,FALSE)</f>
        <v>51</v>
      </c>
      <c r="I21" s="9">
        <v>15</v>
      </c>
      <c r="J21" s="9">
        <v>20</v>
      </c>
      <c r="K21" s="9">
        <f t="shared" si="0"/>
        <v>86</v>
      </c>
    </row>
    <row r="22" spans="1:11" s="4" customFormat="1">
      <c r="A22" s="6">
        <f t="shared" si="1"/>
        <v>19</v>
      </c>
      <c r="B22" s="7" t="s">
        <v>82</v>
      </c>
      <c r="C22" s="7" t="s">
        <v>83</v>
      </c>
      <c r="D22" s="7" t="s">
        <v>84</v>
      </c>
      <c r="E22" s="8" t="s">
        <v>23</v>
      </c>
      <c r="F22" s="7" t="s">
        <v>6</v>
      </c>
      <c r="G22" s="7">
        <v>2</v>
      </c>
      <c r="H22" s="9">
        <f>VLOOKUP(F22,'[1]LAXMI AGENCY (LINC)'!$C$4:$D$95,2,FALSE)</f>
        <v>51</v>
      </c>
      <c r="I22" s="9">
        <v>16</v>
      </c>
      <c r="J22" s="9">
        <v>20</v>
      </c>
      <c r="K22" s="9">
        <f t="shared" si="0"/>
        <v>138</v>
      </c>
    </row>
    <row r="23" spans="1:11" s="4" customFormat="1">
      <c r="A23" s="6">
        <f t="shared" si="1"/>
        <v>20</v>
      </c>
      <c r="B23" s="7" t="s">
        <v>85</v>
      </c>
      <c r="C23" s="7" t="s">
        <v>86</v>
      </c>
      <c r="D23" s="7" t="s">
        <v>87</v>
      </c>
      <c r="E23" s="8" t="s">
        <v>23</v>
      </c>
      <c r="F23" s="7" t="s">
        <v>88</v>
      </c>
      <c r="G23" s="7">
        <v>3</v>
      </c>
      <c r="H23" s="9">
        <f>VLOOKUP(F23,'[1]LAXMI AGENCY (LINC)'!$C$4:$D$95,2,FALSE)</f>
        <v>51</v>
      </c>
      <c r="I23" s="9">
        <v>24</v>
      </c>
      <c r="J23" s="9">
        <v>20</v>
      </c>
      <c r="K23" s="9">
        <f t="shared" si="0"/>
        <v>197</v>
      </c>
    </row>
    <row r="24" spans="1:11">
      <c r="A24" s="6">
        <f t="shared" si="1"/>
        <v>21</v>
      </c>
      <c r="B24" s="7" t="s">
        <v>89</v>
      </c>
      <c r="C24" s="7" t="s">
        <v>90</v>
      </c>
      <c r="D24" s="7" t="s">
        <v>91</v>
      </c>
      <c r="E24" s="8" t="s">
        <v>23</v>
      </c>
      <c r="F24" s="7" t="s">
        <v>21</v>
      </c>
      <c r="G24" s="7">
        <v>3</v>
      </c>
      <c r="H24" s="9">
        <f>VLOOKUP(F24,'[1]LAXMI AGENCY (LINC)'!$C$4:$D$95,2,FALSE)</f>
        <v>51</v>
      </c>
      <c r="I24" s="9">
        <v>24</v>
      </c>
      <c r="J24" s="9">
        <v>20</v>
      </c>
      <c r="K24" s="9">
        <f t="shared" si="0"/>
        <v>197</v>
      </c>
    </row>
    <row r="25" spans="1:11">
      <c r="A25" s="6">
        <f t="shared" si="1"/>
        <v>22</v>
      </c>
      <c r="B25" s="7" t="s">
        <v>92</v>
      </c>
      <c r="C25" s="7" t="s">
        <v>93</v>
      </c>
      <c r="D25" s="7" t="s">
        <v>94</v>
      </c>
      <c r="E25" s="8" t="s">
        <v>23</v>
      </c>
      <c r="F25" s="7" t="s">
        <v>11</v>
      </c>
      <c r="G25" s="7">
        <v>2</v>
      </c>
      <c r="H25" s="9">
        <f>VLOOKUP(F25,'[1]LAXMI AGENCY (LINC)'!$C$4:$D$95,2,FALSE)</f>
        <v>51</v>
      </c>
      <c r="I25" s="9">
        <v>16</v>
      </c>
      <c r="J25" s="9">
        <v>20</v>
      </c>
      <c r="K25" s="9">
        <f t="shared" si="0"/>
        <v>138</v>
      </c>
    </row>
    <row r="26" spans="1:11">
      <c r="A26" s="6">
        <f t="shared" si="1"/>
        <v>23</v>
      </c>
      <c r="B26" s="7" t="s">
        <v>92</v>
      </c>
      <c r="C26" s="7" t="s">
        <v>95</v>
      </c>
      <c r="D26" s="7" t="s">
        <v>96</v>
      </c>
      <c r="E26" s="8" t="s">
        <v>23</v>
      </c>
      <c r="F26" s="7" t="s">
        <v>4</v>
      </c>
      <c r="G26" s="7">
        <v>5</v>
      </c>
      <c r="H26" s="9">
        <f>VLOOKUP(F26,'[1]LAXMI AGENCY (LINC)'!$C$4:$D$95,2,FALSE)</f>
        <v>51</v>
      </c>
      <c r="I26" s="9">
        <v>40</v>
      </c>
      <c r="J26" s="9">
        <v>20</v>
      </c>
      <c r="K26" s="9">
        <f t="shared" si="0"/>
        <v>315</v>
      </c>
    </row>
    <row r="27" spans="1:11">
      <c r="A27" s="6">
        <f t="shared" si="1"/>
        <v>24</v>
      </c>
      <c r="B27" s="7" t="s">
        <v>97</v>
      </c>
      <c r="C27" s="7" t="s">
        <v>98</v>
      </c>
      <c r="D27" s="7" t="s">
        <v>99</v>
      </c>
      <c r="E27" s="8" t="s">
        <v>23</v>
      </c>
      <c r="F27" s="7" t="s">
        <v>18</v>
      </c>
      <c r="G27" s="7">
        <v>2</v>
      </c>
      <c r="H27" s="9">
        <f>VLOOKUP(F27,'[1]LAXMI AGENCY (LINC)'!$C$4:$D$95,2,FALSE)</f>
        <v>51</v>
      </c>
      <c r="I27" s="9">
        <v>16</v>
      </c>
      <c r="J27" s="9">
        <v>20</v>
      </c>
      <c r="K27" s="9">
        <f t="shared" si="0"/>
        <v>138</v>
      </c>
    </row>
    <row r="28" spans="1:11">
      <c r="A28" s="6">
        <f t="shared" si="1"/>
        <v>25</v>
      </c>
      <c r="B28" s="7" t="s">
        <v>100</v>
      </c>
      <c r="C28" s="7" t="s">
        <v>101</v>
      </c>
      <c r="D28" s="7" t="s">
        <v>102</v>
      </c>
      <c r="E28" s="8" t="s">
        <v>23</v>
      </c>
      <c r="F28" s="7" t="s">
        <v>20</v>
      </c>
      <c r="G28" s="7">
        <v>1</v>
      </c>
      <c r="H28" s="9">
        <f>VLOOKUP(F28,'[1]LAXMI AGENCY (LINC)'!$C$4:$D$95,2,FALSE)</f>
        <v>51</v>
      </c>
      <c r="I28" s="9">
        <v>8</v>
      </c>
      <c r="J28" s="9">
        <v>20</v>
      </c>
      <c r="K28" s="9">
        <f t="shared" si="0"/>
        <v>79</v>
      </c>
    </row>
    <row r="29" spans="1:11">
      <c r="A29" s="6">
        <f t="shared" si="1"/>
        <v>26</v>
      </c>
      <c r="B29" s="7" t="s">
        <v>100</v>
      </c>
      <c r="C29" s="7" t="s">
        <v>103</v>
      </c>
      <c r="D29" s="7" t="s">
        <v>104</v>
      </c>
      <c r="E29" s="8" t="s">
        <v>23</v>
      </c>
      <c r="F29" s="7" t="s">
        <v>6</v>
      </c>
      <c r="G29" s="7">
        <v>3</v>
      </c>
      <c r="H29" s="9">
        <f>VLOOKUP(F29,'[1]LAXMI AGENCY (LINC)'!$C$4:$D$95,2,FALSE)</f>
        <v>51</v>
      </c>
      <c r="I29" s="9">
        <v>24</v>
      </c>
      <c r="J29" s="9">
        <v>20</v>
      </c>
      <c r="K29" s="9">
        <f t="shared" si="0"/>
        <v>197</v>
      </c>
    </row>
    <row r="30" spans="1:11">
      <c r="A30" s="6">
        <f t="shared" si="1"/>
        <v>27</v>
      </c>
      <c r="B30" s="7" t="s">
        <v>100</v>
      </c>
      <c r="C30" s="7" t="s">
        <v>105</v>
      </c>
      <c r="D30" s="7" t="s">
        <v>106</v>
      </c>
      <c r="E30" s="8" t="s">
        <v>23</v>
      </c>
      <c r="F30" s="7" t="s">
        <v>11</v>
      </c>
      <c r="G30" s="7">
        <v>1</v>
      </c>
      <c r="H30" s="9">
        <f>VLOOKUP(F30,'[1]LAXMI AGENCY (LINC)'!$C$4:$D$95,2,FALSE)</f>
        <v>51</v>
      </c>
      <c r="I30" s="9">
        <v>8</v>
      </c>
      <c r="J30" s="9">
        <v>20</v>
      </c>
      <c r="K30" s="9">
        <f t="shared" si="0"/>
        <v>79</v>
      </c>
    </row>
    <row r="31" spans="1:11">
      <c r="A31" s="6">
        <f t="shared" si="1"/>
        <v>28</v>
      </c>
      <c r="B31" s="7" t="s">
        <v>100</v>
      </c>
      <c r="C31" s="7" t="s">
        <v>107</v>
      </c>
      <c r="D31" s="7" t="s">
        <v>108</v>
      </c>
      <c r="E31" s="8" t="s">
        <v>23</v>
      </c>
      <c r="F31" s="7" t="s">
        <v>15</v>
      </c>
      <c r="G31" s="7">
        <v>1</v>
      </c>
      <c r="H31" s="9">
        <f>VLOOKUP(F31,'[1]LAXMI AGENCY (LINC)'!$C$4:$D$95,2,FALSE)</f>
        <v>51</v>
      </c>
      <c r="I31" s="9">
        <v>8</v>
      </c>
      <c r="J31" s="9">
        <v>20</v>
      </c>
      <c r="K31" s="9">
        <f t="shared" si="0"/>
        <v>79</v>
      </c>
    </row>
    <row r="32" spans="1:11">
      <c r="A32" s="6">
        <f t="shared" si="1"/>
        <v>29</v>
      </c>
      <c r="B32" s="7" t="s">
        <v>100</v>
      </c>
      <c r="C32" s="7" t="s">
        <v>109</v>
      </c>
      <c r="D32" s="7" t="s">
        <v>110</v>
      </c>
      <c r="E32" s="8" t="s">
        <v>23</v>
      </c>
      <c r="F32" s="7" t="s">
        <v>111</v>
      </c>
      <c r="G32" s="7">
        <v>2</v>
      </c>
      <c r="H32" s="9">
        <f>VLOOKUP(F32,'[1]LAXMI AGENCY (LINC)'!$C$4:$D$95,2,FALSE)</f>
        <v>51</v>
      </c>
      <c r="I32" s="9">
        <v>16</v>
      </c>
      <c r="J32" s="9">
        <v>20</v>
      </c>
      <c r="K32" s="9">
        <f t="shared" si="0"/>
        <v>138</v>
      </c>
    </row>
    <row r="33" spans="1:11">
      <c r="A33" s="6">
        <f t="shared" si="1"/>
        <v>30</v>
      </c>
      <c r="B33" s="7" t="s">
        <v>112</v>
      </c>
      <c r="C33" s="7" t="s">
        <v>113</v>
      </c>
      <c r="D33" s="7" t="s">
        <v>114</v>
      </c>
      <c r="E33" s="8" t="s">
        <v>23</v>
      </c>
      <c r="F33" s="7" t="s">
        <v>7</v>
      </c>
      <c r="G33" s="7">
        <v>2</v>
      </c>
      <c r="H33" s="9">
        <f>VLOOKUP(F33,'[1]LAXMI AGENCY (LINC)'!$C$4:$D$95,2,FALSE)</f>
        <v>51</v>
      </c>
      <c r="I33" s="9">
        <v>16</v>
      </c>
      <c r="J33" s="9">
        <v>20</v>
      </c>
      <c r="K33" s="9">
        <f t="shared" si="0"/>
        <v>138</v>
      </c>
    </row>
    <row r="34" spans="1:11">
      <c r="A34" s="6">
        <f t="shared" si="1"/>
        <v>31</v>
      </c>
      <c r="B34" s="7" t="s">
        <v>115</v>
      </c>
      <c r="C34" s="7" t="s">
        <v>116</v>
      </c>
      <c r="D34" s="7" t="s">
        <v>117</v>
      </c>
      <c r="E34" s="8" t="s">
        <v>23</v>
      </c>
      <c r="F34" s="7" t="s">
        <v>20</v>
      </c>
      <c r="G34" s="7">
        <v>2</v>
      </c>
      <c r="H34" s="9">
        <f>VLOOKUP(F34,'[1]LAXMI AGENCY (LINC)'!$C$4:$D$95,2,FALSE)</f>
        <v>51</v>
      </c>
      <c r="I34" s="9">
        <v>16</v>
      </c>
      <c r="J34" s="9">
        <v>20</v>
      </c>
      <c r="K34" s="9">
        <f t="shared" si="0"/>
        <v>138</v>
      </c>
    </row>
    <row r="35" spans="1:11">
      <c r="A35" s="6">
        <f t="shared" si="1"/>
        <v>32</v>
      </c>
      <c r="B35" s="7" t="s">
        <v>115</v>
      </c>
      <c r="C35" s="7" t="s">
        <v>118</v>
      </c>
      <c r="D35" s="7" t="s">
        <v>119</v>
      </c>
      <c r="E35" s="8" t="s">
        <v>23</v>
      </c>
      <c r="F35" s="7" t="s">
        <v>3</v>
      </c>
      <c r="G35" s="7">
        <v>3</v>
      </c>
      <c r="H35" s="9">
        <f>VLOOKUP(F35,'[1]LAXMI AGENCY (LINC)'!$C$4:$D$95,2,FALSE)</f>
        <v>51</v>
      </c>
      <c r="I35" s="9">
        <v>45</v>
      </c>
      <c r="J35" s="9">
        <v>20</v>
      </c>
      <c r="K35" s="9">
        <f t="shared" si="0"/>
        <v>218</v>
      </c>
    </row>
    <row r="36" spans="1:11">
      <c r="A36" s="6">
        <f t="shared" si="1"/>
        <v>33</v>
      </c>
      <c r="B36" s="7" t="s">
        <v>120</v>
      </c>
      <c r="C36" s="7" t="s">
        <v>121</v>
      </c>
      <c r="D36" s="7" t="s">
        <v>122</v>
      </c>
      <c r="E36" s="8" t="s">
        <v>23</v>
      </c>
      <c r="F36" s="7" t="s">
        <v>18</v>
      </c>
      <c r="G36" s="7">
        <v>1</v>
      </c>
      <c r="H36" s="9">
        <f>VLOOKUP(F36,'[1]LAXMI AGENCY (LINC)'!$C$4:$D$95,2,FALSE)</f>
        <v>51</v>
      </c>
      <c r="I36" s="9">
        <v>8</v>
      </c>
      <c r="J36" s="9">
        <v>20</v>
      </c>
      <c r="K36" s="9">
        <f t="shared" ref="K36:K52" si="2">G36*H36+I36+J36</f>
        <v>79</v>
      </c>
    </row>
    <row r="37" spans="1:11">
      <c r="A37" s="6">
        <f t="shared" si="1"/>
        <v>34</v>
      </c>
      <c r="B37" s="7" t="s">
        <v>120</v>
      </c>
      <c r="C37" s="7" t="s">
        <v>123</v>
      </c>
      <c r="D37" s="7" t="s">
        <v>124</v>
      </c>
      <c r="E37" s="8" t="s">
        <v>23</v>
      </c>
      <c r="F37" s="7" t="s">
        <v>20</v>
      </c>
      <c r="G37" s="7">
        <v>1</v>
      </c>
      <c r="H37" s="9">
        <f>VLOOKUP(F37,'[1]LAXMI AGENCY (LINC)'!$C$4:$D$95,2,FALSE)</f>
        <v>51</v>
      </c>
      <c r="I37" s="9">
        <v>8</v>
      </c>
      <c r="J37" s="9">
        <v>20</v>
      </c>
      <c r="K37" s="9">
        <f t="shared" si="2"/>
        <v>79</v>
      </c>
    </row>
    <row r="38" spans="1:11">
      <c r="A38" s="6">
        <f t="shared" si="1"/>
        <v>35</v>
      </c>
      <c r="B38" s="7" t="s">
        <v>120</v>
      </c>
      <c r="C38" s="7" t="s">
        <v>125</v>
      </c>
      <c r="D38" s="7" t="s">
        <v>126</v>
      </c>
      <c r="E38" s="8" t="s">
        <v>23</v>
      </c>
      <c r="F38" s="7" t="s">
        <v>7</v>
      </c>
      <c r="G38" s="7">
        <v>3</v>
      </c>
      <c r="H38" s="9">
        <f>VLOOKUP(F38,'[1]LAXMI AGENCY (LINC)'!$C$4:$D$95,2,FALSE)</f>
        <v>51</v>
      </c>
      <c r="I38" s="9">
        <v>24</v>
      </c>
      <c r="J38" s="9">
        <v>20</v>
      </c>
      <c r="K38" s="9">
        <f t="shared" si="2"/>
        <v>197</v>
      </c>
    </row>
    <row r="39" spans="1:11">
      <c r="A39" s="6">
        <f t="shared" si="1"/>
        <v>36</v>
      </c>
      <c r="B39" s="7" t="s">
        <v>127</v>
      </c>
      <c r="C39" s="7" t="s">
        <v>128</v>
      </c>
      <c r="D39" s="7" t="s">
        <v>129</v>
      </c>
      <c r="E39" s="8" t="s">
        <v>23</v>
      </c>
      <c r="F39" s="7" t="s">
        <v>22</v>
      </c>
      <c r="G39" s="7">
        <v>2</v>
      </c>
      <c r="H39" s="9">
        <f>VLOOKUP(F39,'[1]LAXMI AGENCY (LINC)'!$C$4:$D$95,2,FALSE)</f>
        <v>51</v>
      </c>
      <c r="I39" s="9">
        <v>16</v>
      </c>
      <c r="J39" s="9">
        <v>20</v>
      </c>
      <c r="K39" s="9">
        <f t="shared" si="2"/>
        <v>138</v>
      </c>
    </row>
    <row r="40" spans="1:11">
      <c r="A40" s="6">
        <f t="shared" si="1"/>
        <v>37</v>
      </c>
      <c r="B40" s="7" t="s">
        <v>127</v>
      </c>
      <c r="C40" s="7" t="s">
        <v>130</v>
      </c>
      <c r="D40" s="7" t="s">
        <v>131</v>
      </c>
      <c r="E40" s="8" t="s">
        <v>23</v>
      </c>
      <c r="F40" s="7" t="s">
        <v>16</v>
      </c>
      <c r="G40" s="7">
        <v>2</v>
      </c>
      <c r="H40" s="9">
        <f>VLOOKUP(F40,'[1]LAXMI AGENCY (LINC)'!$C$4:$D$95,2,FALSE)</f>
        <v>51</v>
      </c>
      <c r="I40" s="9">
        <v>16</v>
      </c>
      <c r="J40" s="9">
        <v>20</v>
      </c>
      <c r="K40" s="9">
        <f t="shared" si="2"/>
        <v>138</v>
      </c>
    </row>
    <row r="41" spans="1:11">
      <c r="A41" s="6">
        <f t="shared" si="1"/>
        <v>38</v>
      </c>
      <c r="B41" s="7" t="s">
        <v>132</v>
      </c>
      <c r="C41" s="7" t="s">
        <v>133</v>
      </c>
      <c r="D41" s="7" t="s">
        <v>134</v>
      </c>
      <c r="E41" s="8" t="s">
        <v>23</v>
      </c>
      <c r="F41" s="7" t="s">
        <v>20</v>
      </c>
      <c r="G41" s="7">
        <v>4</v>
      </c>
      <c r="H41" s="9">
        <f>VLOOKUP(F41,'[1]LAXMI AGENCY (LINC)'!$C$4:$D$95,2,FALSE)</f>
        <v>51</v>
      </c>
      <c r="I41" s="9">
        <v>32</v>
      </c>
      <c r="J41" s="9">
        <v>20</v>
      </c>
      <c r="K41" s="9">
        <f t="shared" si="2"/>
        <v>256</v>
      </c>
    </row>
    <row r="42" spans="1:11">
      <c r="A42" s="6">
        <f t="shared" si="1"/>
        <v>39</v>
      </c>
      <c r="B42" s="7" t="s">
        <v>132</v>
      </c>
      <c r="C42" s="7" t="s">
        <v>135</v>
      </c>
      <c r="D42" s="7" t="s">
        <v>136</v>
      </c>
      <c r="E42" s="8" t="s">
        <v>23</v>
      </c>
      <c r="F42" s="7" t="s">
        <v>14</v>
      </c>
      <c r="G42" s="7">
        <v>2</v>
      </c>
      <c r="H42" s="9">
        <f>VLOOKUP(F42,'[1]LAXMI AGENCY (LINC)'!$C$4:$D$95,2,FALSE)</f>
        <v>51</v>
      </c>
      <c r="I42" s="9">
        <v>30</v>
      </c>
      <c r="J42" s="9">
        <v>20</v>
      </c>
      <c r="K42" s="9">
        <f t="shared" si="2"/>
        <v>152</v>
      </c>
    </row>
    <row r="43" spans="1:11">
      <c r="A43" s="6">
        <f t="shared" si="1"/>
        <v>40</v>
      </c>
      <c r="B43" s="7" t="s">
        <v>137</v>
      </c>
      <c r="C43" s="7" t="s">
        <v>138</v>
      </c>
      <c r="D43" s="7" t="s">
        <v>139</v>
      </c>
      <c r="E43" s="8" t="s">
        <v>23</v>
      </c>
      <c r="F43" s="7" t="s">
        <v>12</v>
      </c>
      <c r="G43" s="7">
        <v>2</v>
      </c>
      <c r="H43" s="9">
        <f>VLOOKUP(F43,'[1]LAXMI AGENCY (LINC)'!$C$4:$D$95,2,FALSE)</f>
        <v>51</v>
      </c>
      <c r="I43" s="9">
        <v>16</v>
      </c>
      <c r="J43" s="9">
        <v>20</v>
      </c>
      <c r="K43" s="9">
        <f t="shared" si="2"/>
        <v>138</v>
      </c>
    </row>
    <row r="44" spans="1:11">
      <c r="A44" s="6">
        <f t="shared" si="1"/>
        <v>41</v>
      </c>
      <c r="B44" s="7" t="s">
        <v>140</v>
      </c>
      <c r="C44" s="7" t="s">
        <v>141</v>
      </c>
      <c r="D44" s="7" t="s">
        <v>142</v>
      </c>
      <c r="E44" s="8" t="s">
        <v>23</v>
      </c>
      <c r="F44" s="7" t="s">
        <v>19</v>
      </c>
      <c r="G44" s="7">
        <v>2</v>
      </c>
      <c r="H44" s="9">
        <f>VLOOKUP(F44,'[1]LAXMI AGENCY (LINC)'!$C$4:$D$95,2,FALSE)</f>
        <v>51</v>
      </c>
      <c r="I44" s="9">
        <v>16</v>
      </c>
      <c r="J44" s="9">
        <v>20</v>
      </c>
      <c r="K44" s="9">
        <f t="shared" si="2"/>
        <v>138</v>
      </c>
    </row>
    <row r="45" spans="1:11">
      <c r="A45" s="6">
        <f t="shared" si="1"/>
        <v>42</v>
      </c>
      <c r="B45" s="7" t="s">
        <v>143</v>
      </c>
      <c r="C45" s="7" t="s">
        <v>144</v>
      </c>
      <c r="D45" s="7" t="s">
        <v>145</v>
      </c>
      <c r="E45" s="8" t="s">
        <v>23</v>
      </c>
      <c r="F45" s="7" t="s">
        <v>11</v>
      </c>
      <c r="G45" s="7">
        <v>1</v>
      </c>
      <c r="H45" s="9">
        <f>VLOOKUP(F45,'[1]LAXMI AGENCY (LINC)'!$C$4:$D$95,2,FALSE)</f>
        <v>51</v>
      </c>
      <c r="I45" s="9">
        <v>8</v>
      </c>
      <c r="J45" s="9">
        <v>20</v>
      </c>
      <c r="K45" s="9">
        <f t="shared" si="2"/>
        <v>79</v>
      </c>
    </row>
    <row r="46" spans="1:11">
      <c r="A46" s="6">
        <f t="shared" si="1"/>
        <v>43</v>
      </c>
      <c r="B46" s="7" t="s">
        <v>143</v>
      </c>
      <c r="C46" s="7" t="s">
        <v>146</v>
      </c>
      <c r="D46" s="7" t="s">
        <v>147</v>
      </c>
      <c r="E46" s="8" t="s">
        <v>23</v>
      </c>
      <c r="F46" s="7" t="s">
        <v>7</v>
      </c>
      <c r="G46" s="7">
        <v>1</v>
      </c>
      <c r="H46" s="9">
        <f>VLOOKUP(F46,'[1]LAXMI AGENCY (LINC)'!$C$4:$D$95,2,FALSE)</f>
        <v>51</v>
      </c>
      <c r="I46" s="9">
        <v>8</v>
      </c>
      <c r="J46" s="9">
        <v>20</v>
      </c>
      <c r="K46" s="9">
        <f t="shared" si="2"/>
        <v>79</v>
      </c>
    </row>
    <row r="47" spans="1:11">
      <c r="A47" s="6">
        <f t="shared" si="1"/>
        <v>44</v>
      </c>
      <c r="B47" s="7" t="s">
        <v>143</v>
      </c>
      <c r="C47" s="7" t="s">
        <v>148</v>
      </c>
      <c r="D47" s="7" t="s">
        <v>149</v>
      </c>
      <c r="E47" s="8" t="s">
        <v>23</v>
      </c>
      <c r="F47" s="7" t="s">
        <v>5</v>
      </c>
      <c r="G47" s="7">
        <v>2</v>
      </c>
      <c r="H47" s="9">
        <f>VLOOKUP(F47,'[1]LAXMI AGENCY (LINC)'!$C$4:$D$95,2,FALSE)</f>
        <v>51</v>
      </c>
      <c r="I47" s="9">
        <v>30</v>
      </c>
      <c r="J47" s="9">
        <v>20</v>
      </c>
      <c r="K47" s="9">
        <f t="shared" si="2"/>
        <v>152</v>
      </c>
    </row>
    <row r="48" spans="1:11">
      <c r="A48" s="6">
        <f t="shared" si="1"/>
        <v>45</v>
      </c>
      <c r="B48" s="7" t="s">
        <v>143</v>
      </c>
      <c r="C48" s="7" t="s">
        <v>150</v>
      </c>
      <c r="D48" s="7" t="s">
        <v>151</v>
      </c>
      <c r="E48" s="8" t="s">
        <v>23</v>
      </c>
      <c r="F48" s="7" t="s">
        <v>13</v>
      </c>
      <c r="G48" s="7">
        <v>4</v>
      </c>
      <c r="H48" s="9">
        <f>VLOOKUP(F48,'[1]LAXMI AGENCY (LINC)'!$C$4:$D$95,2,FALSE)</f>
        <v>51</v>
      </c>
      <c r="I48" s="9">
        <v>60</v>
      </c>
      <c r="J48" s="9">
        <v>20</v>
      </c>
      <c r="K48" s="9">
        <f t="shared" si="2"/>
        <v>284</v>
      </c>
    </row>
    <row r="49" spans="1:11">
      <c r="A49" s="6">
        <f t="shared" si="1"/>
        <v>46</v>
      </c>
      <c r="B49" s="7" t="s">
        <v>143</v>
      </c>
      <c r="C49" s="7" t="s">
        <v>152</v>
      </c>
      <c r="D49" s="7" t="s">
        <v>153</v>
      </c>
      <c r="E49" s="8" t="s">
        <v>23</v>
      </c>
      <c r="F49" s="7" t="s">
        <v>16</v>
      </c>
      <c r="G49" s="7">
        <v>4</v>
      </c>
      <c r="H49" s="9">
        <f>VLOOKUP(F49,'[1]LAXMI AGENCY (LINC)'!$C$4:$D$95,2,FALSE)</f>
        <v>51</v>
      </c>
      <c r="I49" s="9">
        <v>32</v>
      </c>
      <c r="J49" s="9">
        <v>20</v>
      </c>
      <c r="K49" s="9">
        <f t="shared" si="2"/>
        <v>256</v>
      </c>
    </row>
    <row r="50" spans="1:11">
      <c r="A50" s="6">
        <f t="shared" si="1"/>
        <v>47</v>
      </c>
      <c r="B50" s="7" t="s">
        <v>143</v>
      </c>
      <c r="C50" s="7" t="s">
        <v>154</v>
      </c>
      <c r="D50" s="7" t="s">
        <v>155</v>
      </c>
      <c r="E50" s="8" t="s">
        <v>23</v>
      </c>
      <c r="F50" s="7" t="s">
        <v>17</v>
      </c>
      <c r="G50" s="7">
        <v>3</v>
      </c>
      <c r="H50" s="9">
        <f>VLOOKUP(F50,'[1]LAXMI AGENCY (LINC)'!$C$4:$D$95,2,FALSE)</f>
        <v>51</v>
      </c>
      <c r="I50" s="9">
        <v>45</v>
      </c>
      <c r="J50" s="9">
        <v>20</v>
      </c>
      <c r="K50" s="9">
        <f t="shared" si="2"/>
        <v>218</v>
      </c>
    </row>
    <row r="51" spans="1:11">
      <c r="A51" s="6">
        <f t="shared" si="1"/>
        <v>48</v>
      </c>
      <c r="B51" s="7" t="s">
        <v>156</v>
      </c>
      <c r="C51" s="7" t="s">
        <v>157</v>
      </c>
      <c r="D51" s="7" t="s">
        <v>158</v>
      </c>
      <c r="E51" s="8" t="s">
        <v>23</v>
      </c>
      <c r="F51" s="7" t="s">
        <v>8</v>
      </c>
      <c r="G51" s="7">
        <v>6</v>
      </c>
      <c r="H51" s="9">
        <f>VLOOKUP(F51,'[1]LAXMI AGENCY (LINC)'!$C$4:$D$95,2,FALSE)</f>
        <v>51</v>
      </c>
      <c r="I51" s="9">
        <v>48</v>
      </c>
      <c r="J51" s="9">
        <v>20</v>
      </c>
      <c r="K51" s="9">
        <f t="shared" si="2"/>
        <v>374</v>
      </c>
    </row>
    <row r="52" spans="1:11">
      <c r="A52" s="6">
        <f t="shared" si="1"/>
        <v>49</v>
      </c>
      <c r="B52" s="7" t="s">
        <v>156</v>
      </c>
      <c r="C52" s="7" t="s">
        <v>159</v>
      </c>
      <c r="D52" s="7" t="s">
        <v>160</v>
      </c>
      <c r="E52" s="8" t="s">
        <v>23</v>
      </c>
      <c r="F52" s="7" t="s">
        <v>71</v>
      </c>
      <c r="G52" s="7">
        <v>3</v>
      </c>
      <c r="H52" s="9">
        <f>VLOOKUP(F52,'[1]LAXMI AGENCY (LINC)'!$C$4:$D$95,2,FALSE)</f>
        <v>51</v>
      </c>
      <c r="I52" s="9">
        <v>24</v>
      </c>
      <c r="J52" s="9">
        <v>20</v>
      </c>
      <c r="K52" s="9">
        <f t="shared" si="2"/>
        <v>197</v>
      </c>
    </row>
    <row r="53" spans="1:11">
      <c r="A53" s="26" t="s">
        <v>162</v>
      </c>
      <c r="B53" s="26"/>
      <c r="C53" s="26"/>
      <c r="D53" s="26"/>
      <c r="E53" s="26"/>
      <c r="F53" s="26"/>
      <c r="G53" s="26"/>
      <c r="H53" s="26"/>
      <c r="I53" s="26"/>
      <c r="J53" s="26"/>
      <c r="K53" s="10">
        <f>SUM(K4:K52)</f>
        <v>8103</v>
      </c>
    </row>
    <row r="54" spans="1:11">
      <c r="A54" s="11"/>
      <c r="B54" s="11"/>
      <c r="C54"/>
      <c r="D54"/>
      <c r="E54"/>
      <c r="F54"/>
      <c r="G54" s="6">
        <f>SUM(G4:G52)</f>
        <v>118</v>
      </c>
      <c r="H54"/>
      <c r="I54"/>
      <c r="J54"/>
      <c r="K54"/>
    </row>
    <row r="55" spans="1:11" s="3" customFormat="1" ht="30" customHeight="1">
      <c r="A55" s="20" t="s">
        <v>29</v>
      </c>
      <c r="B55" s="20"/>
      <c r="C55" s="20"/>
      <c r="D55" s="20"/>
      <c r="E55" s="20"/>
      <c r="F55" s="20"/>
      <c r="G55" s="20"/>
      <c r="H55" s="20"/>
      <c r="I55" s="21"/>
      <c r="J55" s="21"/>
      <c r="K55" s="21"/>
    </row>
    <row r="56" spans="1:11" s="3" customFormat="1" ht="30" customHeight="1">
      <c r="A56" s="20" t="s">
        <v>1</v>
      </c>
      <c r="B56" s="20"/>
      <c r="C56" s="20"/>
      <c r="D56" s="20"/>
      <c r="E56" s="20"/>
      <c r="F56" s="20"/>
      <c r="G56" s="20"/>
      <c r="H56" s="20"/>
      <c r="I56" s="21"/>
      <c r="J56" s="21"/>
      <c r="K56" s="21"/>
    </row>
  </sheetData>
  <sortState ref="B4:K52">
    <sortCondition ref="B4:B52"/>
    <sortCondition ref="C4:C52"/>
  </sortState>
  <mergeCells count="7">
    <mergeCell ref="A55:K55"/>
    <mergeCell ref="A56:K56"/>
    <mergeCell ref="G1:K1"/>
    <mergeCell ref="G2:K2"/>
    <mergeCell ref="A2:F2"/>
    <mergeCell ref="A1:F1"/>
    <mergeCell ref="A53:J53"/>
  </mergeCells>
  <conditionalFormatting sqref="C1:C1048576">
    <cfRule type="duplicateValues" dxfId="2" priority="4"/>
  </conditionalFormatting>
  <conditionalFormatting sqref="Q2">
    <cfRule type="duplicateValues" dxfId="1" priority="2"/>
  </conditionalFormatting>
  <conditionalFormatting sqref="P3">
    <cfRule type="duplicateValues" dxfId="0" priority="1"/>
  </conditionalFormatting>
  <pageMargins left="0.47244094488188981" right="0.39370078740157483" top="0.74803149606299213" bottom="0.74803149606299213" header="0.31496062992125984" footer="0.31496062992125984"/>
  <pageSetup paperSize="9" scale="95" orientation="portrait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2023-01-20T07:06:04Z</cp:lastPrinted>
  <dcterms:created xsi:type="dcterms:W3CDTF">2022-12-06T13:23:59Z</dcterms:created>
  <dcterms:modified xsi:type="dcterms:W3CDTF">2023-01-20T07:06:05Z</dcterms:modified>
</cp:coreProperties>
</file>