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definedNames>
    <definedName name="_xlnm._FilterDatabase" localSheetId="0" hidden="1">Invoice!$A$3:$R$75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L73" i="1" l="1"/>
  <c r="K73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N4" i="1"/>
  <c r="N72" i="1" l="1"/>
</calcChain>
</file>

<file path=xl/sharedStrings.xml><?xml version="1.0" encoding="utf-8"?>
<sst xmlns="http://schemas.openxmlformats.org/spreadsheetml/2006/main" count="498" uniqueCount="192">
  <si>
    <t>INVOICE
PRAGATI LOGISTICS,SAMANTA SAHI 
KHUNTIA LANE,8984191006
GST No:21AGHPB9356M1Z9</t>
  </si>
  <si>
    <t>SL.</t>
  </si>
  <si>
    <t>LR NO.</t>
  </si>
  <si>
    <t>PARTY NAME</t>
  </si>
  <si>
    <t>DESTINATION</t>
  </si>
  <si>
    <t>DISTANCE</t>
  </si>
  <si>
    <t>CASE</t>
  </si>
  <si>
    <t>WEIGHT</t>
  </si>
  <si>
    <t>RATE</t>
  </si>
  <si>
    <t>DHENKANAL</t>
  </si>
  <si>
    <t>KEONJHAR</t>
  </si>
  <si>
    <t>BALASORE</t>
  </si>
  <si>
    <t>BHADRAK</t>
  </si>
  <si>
    <t>DHAMNAGAR</t>
  </si>
  <si>
    <t>KENDRAPARA</t>
  </si>
  <si>
    <t>JAI BAJRANG STEEL</t>
  </si>
  <si>
    <t>BINAYAK PAINTS</t>
  </si>
  <si>
    <t>BAPU TRADERS</t>
  </si>
  <si>
    <t>ANGUL</t>
  </si>
  <si>
    <t xml:space="preserve">SSIL PAINT INDUSTRIES PRIVATE LIMITED
ADDRESS : JAGATPUR CUTTACK, 9147077050
GST NO: 21ABICS3895F1Z7
</t>
  </si>
  <si>
    <t>FROM</t>
  </si>
  <si>
    <t>CTC</t>
  </si>
  <si>
    <t>BALARAM PRASAD</t>
  </si>
  <si>
    <t>TULSIPUR</t>
  </si>
  <si>
    <t>BARIMULA</t>
  </si>
  <si>
    <t>BPL STEEL CEMENT</t>
  </si>
  <si>
    <t>RAGADI</t>
  </si>
  <si>
    <t>KALINGA HARDWARE</t>
  </si>
  <si>
    <t>KAMAKHYANAGAR</t>
  </si>
  <si>
    <t>AMT.</t>
  </si>
  <si>
    <t>RADHAMOHAN TRADERS</t>
  </si>
  <si>
    <t>JAJPUR TOWN</t>
  </si>
  <si>
    <t>MAA SAROJINI HARDWARE</t>
  </si>
  <si>
    <t>M R TRADERS</t>
  </si>
  <si>
    <t>SUNHAT</t>
  </si>
  <si>
    <t>MAHAVIR AGENCIES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</si>
  <si>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</si>
  <si>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</si>
  <si>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</si>
  <si>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>GANJAM</t>
  </si>
  <si>
    <t>CUTTACK</t>
  </si>
  <si>
    <t>NAGESWARI AGENCY</t>
  </si>
  <si>
    <t xml:space="preserve">	JAJPUR</t>
  </si>
  <si>
    <t>KHANTAPADA</t>
  </si>
  <si>
    <t>THE COLOUR CAFE</t>
  </si>
  <si>
    <t>SUKINDA</t>
  </si>
  <si>
    <t xml:space="preserve">KAIRASI </t>
  </si>
  <si>
    <t>DATE</t>
  </si>
  <si>
    <t>INV. DATE</t>
  </si>
  <si>
    <t>INV. NO.</t>
  </si>
  <si>
    <t>SHANTI ENTERPRISES</t>
  </si>
  <si>
    <t>LAXMIPRIYA ENTERPRISES</t>
  </si>
  <si>
    <t>SATHIPUR</t>
  </si>
  <si>
    <t>04/6/2024</t>
  </si>
  <si>
    <t>PL/JA/05056</t>
  </si>
  <si>
    <t>2591540314</t>
  </si>
  <si>
    <t>05/6/2024</t>
  </si>
  <si>
    <t>PL/JA/05229</t>
  </si>
  <si>
    <t>SETHI TRADERS</t>
  </si>
  <si>
    <t>GHASIPURA</t>
  </si>
  <si>
    <t>07/6/2024</t>
  </si>
  <si>
    <t>PL/JA/05391</t>
  </si>
  <si>
    <t>BABA DHABALESWAR CERAMIC WORLD</t>
  </si>
  <si>
    <t>GOTARA</t>
  </si>
  <si>
    <t>PL/JA/05393</t>
  </si>
  <si>
    <t>08/6/2024</t>
  </si>
  <si>
    <t>PL/JA/05489</t>
  </si>
  <si>
    <t>ADK BUILDING SOLUTION</t>
  </si>
  <si>
    <t>BANKI</t>
  </si>
  <si>
    <t>10/6/2024</t>
  </si>
  <si>
    <t>PL/JA/05462</t>
  </si>
  <si>
    <t>PALEI HARDWARE STORE</t>
  </si>
  <si>
    <t>GHATGAON</t>
  </si>
  <si>
    <t>PL/JA/05463</t>
  </si>
  <si>
    <t>PL/JA/05464</t>
  </si>
  <si>
    <t>PL/JA/05490</t>
  </si>
  <si>
    <t>11/6/2024</t>
  </si>
  <si>
    <t>PL/JA/05542</t>
  </si>
  <si>
    <t>NAMAH SIBAYA PAINTS</t>
  </si>
  <si>
    <t>PL/JA/05543</t>
  </si>
  <si>
    <t>13/6/2024</t>
  </si>
  <si>
    <t>PL/JA/05648</t>
  </si>
  <si>
    <t>GP PAINTS</t>
  </si>
  <si>
    <t>JALESWAR</t>
  </si>
  <si>
    <t>PL/JA/05755</t>
  </si>
  <si>
    <t>14/6/2024</t>
  </si>
  <si>
    <t>PL/JA/05786</t>
  </si>
  <si>
    <t>17/6/2024</t>
  </si>
  <si>
    <t>PL/JA/05826</t>
  </si>
  <si>
    <t>GAYATRI HARDWARE</t>
  </si>
  <si>
    <t>ARNAPAL</t>
  </si>
  <si>
    <t>PL/JA/05827</t>
  </si>
  <si>
    <t>PL/JA/05828</t>
  </si>
  <si>
    <t>19/6/2024</t>
  </si>
  <si>
    <t>PL/JA/05983</t>
  </si>
  <si>
    <t>PL/JA/06115</t>
  </si>
  <si>
    <t>NARASINGHA PAINTS STORE</t>
  </si>
  <si>
    <t>PL/JA/06116</t>
  </si>
  <si>
    <t>18/6/2024</t>
  </si>
  <si>
    <t>PL/JA/06303</t>
  </si>
  <si>
    <t xml:space="preserve">MAA NARAYANI ENTERPRISES </t>
  </si>
  <si>
    <t>PL/JA/07858</t>
  </si>
  <si>
    <t>CHANDAN ELECTRICAL AND PAINTS</t>
  </si>
  <si>
    <t>20/6/2024</t>
  </si>
  <si>
    <t>PL/JA/06114</t>
  </si>
  <si>
    <t>PL/JA/06198</t>
  </si>
  <si>
    <t>PL/JA/06200</t>
  </si>
  <si>
    <t>21/6/2024</t>
  </si>
  <si>
    <t>PL/JA/06220</t>
  </si>
  <si>
    <t>SAHU TRADERS</t>
  </si>
  <si>
    <t>KURUDOL</t>
  </si>
  <si>
    <t>22/6/2024</t>
  </si>
  <si>
    <t>PL/JA/06247</t>
  </si>
  <si>
    <t>PL/JA/06248</t>
  </si>
  <si>
    <t>PL/JA/06304</t>
  </si>
  <si>
    <t>24/6/2024</t>
  </si>
  <si>
    <t>PL/JA/06367</t>
  </si>
  <si>
    <t>SRI LOKANATH HARDWARE AND PAINTS</t>
  </si>
  <si>
    <t>JARKA</t>
  </si>
  <si>
    <t>PL/JA/06368</t>
  </si>
  <si>
    <t>PL/JA/06404</t>
  </si>
  <si>
    <t>JAYANTI TRADER</t>
  </si>
  <si>
    <t>PL/JA/06519</t>
  </si>
  <si>
    <t>25/6/2024</t>
  </si>
  <si>
    <t>PL/JA/06479</t>
  </si>
  <si>
    <t>KADALIMUNDA ANGUL</t>
  </si>
  <si>
    <t>26/6/2024</t>
  </si>
  <si>
    <t>PL/JA/06735</t>
  </si>
  <si>
    <t>PL/JA/06736</t>
  </si>
  <si>
    <t>MOHAPATRA HARDWARE STORE</t>
  </si>
  <si>
    <t>ANANTAPUR</t>
  </si>
  <si>
    <t>PL/JA/06737</t>
  </si>
  <si>
    <t>PL/JA/06738</t>
  </si>
  <si>
    <t>PL/JA/06740</t>
  </si>
  <si>
    <t>SAI ENTERPRISES</t>
  </si>
  <si>
    <t>JAMUJHADI</t>
  </si>
  <si>
    <t>PL/JA/06742</t>
  </si>
  <si>
    <t>SAI TRADERS</t>
  </si>
  <si>
    <t>JAJATI NAGAR</t>
  </si>
  <si>
    <t>27/6/2024</t>
  </si>
  <si>
    <t>PL/JA/06637</t>
  </si>
  <si>
    <t>CEMIRON INFRA PRIVATE LIMITED</t>
  </si>
  <si>
    <t>BETNOTI</t>
  </si>
  <si>
    <t>MAYURBHANJ</t>
  </si>
  <si>
    <t>PL/JA/06640</t>
  </si>
  <si>
    <t>PL/JA/06834</t>
  </si>
  <si>
    <t>28/6/2024</t>
  </si>
  <si>
    <t>PL/JA/06794</t>
  </si>
  <si>
    <t>PL/JA/06796</t>
  </si>
  <si>
    <t>PL/JA/06798</t>
  </si>
  <si>
    <t>PL/JA/06859</t>
  </si>
  <si>
    <t>PL/JA/07080</t>
  </si>
  <si>
    <t>AJIT JENA</t>
  </si>
  <si>
    <t>PL/JA/07134</t>
  </si>
  <si>
    <t>COLOUR PLUS</t>
  </si>
  <si>
    <t>JAGATSINGHPUR</t>
  </si>
  <si>
    <t>PL/JA/08622</t>
  </si>
  <si>
    <t>29/6/2024</t>
  </si>
  <si>
    <t>PL/JA/07086</t>
  </si>
  <si>
    <t>PL/JA/07088</t>
  </si>
  <si>
    <t>MAA SHYAMALAI HARDWARES</t>
  </si>
  <si>
    <t>DIGAPAHANDI</t>
  </si>
  <si>
    <t>PL/JA/07139</t>
  </si>
  <si>
    <t>PL/JA/08579</t>
  </si>
  <si>
    <t>2591540372/ 2591540373</t>
  </si>
  <si>
    <t>SAHOO STEEL CO</t>
  </si>
  <si>
    <t>PL/JA/08580</t>
  </si>
  <si>
    <t>PL/JA/08583</t>
  </si>
  <si>
    <t>GANAPATI TRADERS</t>
  </si>
  <si>
    <t>NARAYANPURA</t>
  </si>
  <si>
    <t>30/6/2024</t>
  </si>
  <si>
    <t>PL/JA/06979</t>
  </si>
  <si>
    <t>PL/JA/06981</t>
  </si>
  <si>
    <t>BANARPAL</t>
  </si>
  <si>
    <t>PL/JA/06984</t>
  </si>
  <si>
    <t>KISHORENAGAR SALES</t>
  </si>
  <si>
    <t>PL/JA/07140</t>
  </si>
  <si>
    <t>PL/JA/07229</t>
  </si>
  <si>
    <t>PL/JA/07240</t>
  </si>
  <si>
    <t>PL/JA/07246</t>
  </si>
  <si>
    <t>PL/JA/07435</t>
  </si>
  <si>
    <t>PL/JA/07483</t>
  </si>
  <si>
    <t>01/7/2024</t>
  </si>
  <si>
    <t>PL/JA/07147</t>
  </si>
  <si>
    <t>01/7/2025</t>
  </si>
  <si>
    <t>PL/JA/07381</t>
  </si>
  <si>
    <t>01/7/2026</t>
  </si>
  <si>
    <t>PL/JA/07266</t>
  </si>
  <si>
    <t>(RUPEES SIXTY SIX THOUSAND FOUR HUNDRED NINETY SEVEN ONLY)</t>
  </si>
  <si>
    <t xml:space="preserve">ADITYA TRADERS </t>
  </si>
  <si>
    <t>GOVINDPUR  BAIROI</t>
  </si>
  <si>
    <t xml:space="preserve">Bill Date:  01/07/2024
Bill NO : 11917
Total Amount: 66497.00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</si>
</sst>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wrapText="1"/>
    </xf>
    <xf numFmtId="2" fontId="1" fillId="0" borderId="9" xfId="0" applyNumberFormat="1" applyFont="1" applyBorder="1" applyAlignment="1">
      <alignment horizontal="left"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1" applyNumberFormat="1" applyFont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wrapText="1"/>
    </xf>
    <xf numFmtId="2" fontId="1" fillId="2" borderId="0" xfId="0" applyNumberFormat="1" applyFont="1" applyFill="1" applyBorder="1"/>
    <xf numFmtId="2" fontId="1" fillId="2" borderId="11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6</xdr:col>
      <xdr:colOff>361951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0"/>
          <a:ext cx="50482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topLeftCell="A65" workbookViewId="0">
      <selection activeCell="O74" sqref="O74"/>
    </sheetView>
  </sheetViews>
  <sheetFormatPr defaultRowHeight="15"/>
  <cols>
    <col min="1" max="1" width="3.7109375" style="1" customWidth="1"/>
    <col min="2" max="2" width="10" style="1" customWidth="1"/>
    <col min="3" max="3" width="12.28515625" style="1" customWidth="1"/>
    <col min="4" max="4" width="9.85546875" style="1" bestFit="1" customWidth="1"/>
    <col min="5" max="5" width="11.85546875" style="1" customWidth="1"/>
    <col min="6" max="6" width="23.85546875" style="1" customWidth="1"/>
    <col min="7" max="7" width="6.42578125" style="1" bestFit="1" customWidth="1"/>
    <col min="8" max="8" width="18.42578125" style="1" customWidth="1"/>
    <col min="9" max="9" width="16.140625" style="2" customWidth="1"/>
    <col min="10" max="10" width="5.5703125" style="2" customWidth="1"/>
    <col min="11" max="11" width="5.7109375" style="2" customWidth="1"/>
    <col min="12" max="12" width="9.42578125" style="2" customWidth="1"/>
    <col min="13" max="13" width="5.85546875" style="1" customWidth="1"/>
    <col min="14" max="14" width="9.42578125" style="1" customWidth="1"/>
    <col min="15" max="15" width="17.140625" style="1" customWidth="1"/>
    <col min="16" max="16384" width="9.140625" style="1"/>
  </cols>
  <sheetData>
    <row r="1" spans="1:16" ht="90" customHeight="1" thickBot="1">
      <c r="A1" s="20"/>
      <c r="B1" s="21"/>
      <c r="C1" s="21"/>
      <c r="D1" s="21"/>
      <c r="E1" s="21"/>
      <c r="F1" s="21"/>
      <c r="G1" s="21"/>
      <c r="H1" s="28" t="s">
        <v>0</v>
      </c>
      <c r="I1" s="28"/>
      <c r="J1" s="28"/>
      <c r="K1" s="28"/>
      <c r="L1" s="28"/>
      <c r="M1" s="28"/>
      <c r="N1" s="29"/>
    </row>
    <row r="2" spans="1:16" s="3" customFormat="1" ht="63.75" customHeight="1" thickBot="1">
      <c r="A2" s="22" t="s">
        <v>19</v>
      </c>
      <c r="B2" s="23"/>
      <c r="C2" s="23"/>
      <c r="D2" s="23"/>
      <c r="E2" s="23"/>
      <c r="F2" s="23"/>
      <c r="G2" s="23"/>
      <c r="H2" s="30" t="s">
        <v>191</v>
      </c>
      <c r="I2" s="30"/>
      <c r="J2" s="30"/>
      <c r="K2" s="30"/>
      <c r="L2" s="30"/>
      <c r="M2" s="30"/>
      <c r="N2" s="31"/>
    </row>
    <row r="3" spans="1:16" s="4" customFormat="1" ht="30" customHeight="1" thickBot="1">
      <c r="A3" s="13" t="s">
        <v>1</v>
      </c>
      <c r="B3" s="14" t="s">
        <v>47</v>
      </c>
      <c r="C3" s="14" t="s">
        <v>2</v>
      </c>
      <c r="D3" s="14" t="s">
        <v>48</v>
      </c>
      <c r="E3" s="14" t="s">
        <v>49</v>
      </c>
      <c r="F3" s="15" t="s">
        <v>3</v>
      </c>
      <c r="G3" s="14" t="s">
        <v>20</v>
      </c>
      <c r="H3" s="14" t="s">
        <v>4</v>
      </c>
      <c r="I3" s="14" t="s">
        <v>38</v>
      </c>
      <c r="J3" s="8" t="s">
        <v>5</v>
      </c>
      <c r="K3" s="16" t="s">
        <v>6</v>
      </c>
      <c r="L3" s="17" t="s">
        <v>7</v>
      </c>
      <c r="M3" s="18" t="s">
        <v>8</v>
      </c>
      <c r="N3" s="19" t="s">
        <v>29</v>
      </c>
      <c r="P3" s="3"/>
    </row>
    <row r="4" spans="1:16" s="4" customFormat="1">
      <c r="A4" s="12">
        <v>1</v>
      </c>
      <c r="B4" s="9" t="s">
        <v>53</v>
      </c>
      <c r="C4" s="9" t="s">
        <v>54</v>
      </c>
      <c r="D4" s="9" t="s">
        <v>53</v>
      </c>
      <c r="E4" s="40" t="s">
        <v>55</v>
      </c>
      <c r="F4" s="10" t="s">
        <v>15</v>
      </c>
      <c r="G4" s="9" t="s">
        <v>21</v>
      </c>
      <c r="H4" s="9" t="s">
        <v>9</v>
      </c>
      <c r="I4" s="9" t="s">
        <v>9</v>
      </c>
      <c r="J4" s="9">
        <v>50</v>
      </c>
      <c r="K4" s="9">
        <v>15</v>
      </c>
      <c r="L4" s="11">
        <v>444.75</v>
      </c>
      <c r="M4" s="39">
        <v>2.25</v>
      </c>
      <c r="N4" s="42">
        <f>L4*M4</f>
        <v>1000.6875</v>
      </c>
      <c r="O4" s="7"/>
    </row>
    <row r="5" spans="1:16" s="4" customFormat="1">
      <c r="A5" s="12">
        <f>A4+1</f>
        <v>2</v>
      </c>
      <c r="B5" s="9" t="s">
        <v>56</v>
      </c>
      <c r="C5" s="9" t="s">
        <v>57</v>
      </c>
      <c r="D5" s="9" t="s">
        <v>56</v>
      </c>
      <c r="E5" s="40">
        <v>2591540315</v>
      </c>
      <c r="F5" s="10" t="s">
        <v>58</v>
      </c>
      <c r="G5" s="9" t="s">
        <v>21</v>
      </c>
      <c r="H5" s="9" t="s">
        <v>59</v>
      </c>
      <c r="I5" s="9" t="s">
        <v>10</v>
      </c>
      <c r="J5" s="9">
        <v>125</v>
      </c>
      <c r="K5" s="9">
        <v>5</v>
      </c>
      <c r="L5" s="11">
        <v>145.25</v>
      </c>
      <c r="M5" s="39">
        <v>3</v>
      </c>
      <c r="N5" s="42">
        <f>L5*M5</f>
        <v>435.75</v>
      </c>
      <c r="O5" s="33"/>
    </row>
    <row r="6" spans="1:16" s="4" customFormat="1" ht="30">
      <c r="A6" s="12">
        <f t="shared" ref="A6:A69" si="0">A5+1</f>
        <v>3</v>
      </c>
      <c r="B6" s="9" t="s">
        <v>60</v>
      </c>
      <c r="C6" s="9" t="s">
        <v>61</v>
      </c>
      <c r="D6" s="9" t="s">
        <v>60</v>
      </c>
      <c r="E6" s="40">
        <v>2591540316</v>
      </c>
      <c r="F6" s="10" t="s">
        <v>62</v>
      </c>
      <c r="G6" s="9" t="s">
        <v>21</v>
      </c>
      <c r="H6" s="9" t="s">
        <v>63</v>
      </c>
      <c r="I6" s="9" t="s">
        <v>40</v>
      </c>
      <c r="J6" s="9">
        <v>35</v>
      </c>
      <c r="K6" s="9">
        <v>1</v>
      </c>
      <c r="L6" s="11">
        <v>21.42</v>
      </c>
      <c r="M6" s="39">
        <v>2.25</v>
      </c>
      <c r="N6" s="42">
        <f>L6*M6</f>
        <v>48.195000000000007</v>
      </c>
      <c r="O6" s="33"/>
    </row>
    <row r="7" spans="1:16" s="4" customFormat="1" ht="30">
      <c r="A7" s="12">
        <f t="shared" si="0"/>
        <v>4</v>
      </c>
      <c r="B7" s="9" t="s">
        <v>60</v>
      </c>
      <c r="C7" s="9" t="s">
        <v>64</v>
      </c>
      <c r="D7" s="9" t="s">
        <v>60</v>
      </c>
      <c r="E7" s="40">
        <v>2591540317</v>
      </c>
      <c r="F7" s="10" t="s">
        <v>62</v>
      </c>
      <c r="G7" s="9" t="s">
        <v>21</v>
      </c>
      <c r="H7" s="9" t="s">
        <v>63</v>
      </c>
      <c r="I7" s="9" t="s">
        <v>40</v>
      </c>
      <c r="J7" s="9">
        <v>35</v>
      </c>
      <c r="K7" s="9">
        <v>6</v>
      </c>
      <c r="L7" s="11">
        <v>48.51</v>
      </c>
      <c r="M7" s="39">
        <v>2.25</v>
      </c>
      <c r="N7" s="42">
        <f>L7*M7</f>
        <v>109.14749999999999</v>
      </c>
      <c r="O7" s="33"/>
    </row>
    <row r="8" spans="1:16" s="4" customFormat="1">
      <c r="A8" s="12">
        <f t="shared" si="0"/>
        <v>5</v>
      </c>
      <c r="B8" s="9" t="s">
        <v>65</v>
      </c>
      <c r="C8" s="9" t="s">
        <v>66</v>
      </c>
      <c r="D8" s="9" t="s">
        <v>65</v>
      </c>
      <c r="E8" s="40">
        <v>2591540318</v>
      </c>
      <c r="F8" s="10" t="s">
        <v>67</v>
      </c>
      <c r="G8" s="9" t="s">
        <v>21</v>
      </c>
      <c r="H8" s="9" t="s">
        <v>68</v>
      </c>
      <c r="I8" s="9" t="s">
        <v>40</v>
      </c>
      <c r="J8" s="9">
        <v>30</v>
      </c>
      <c r="K8" s="9">
        <v>21</v>
      </c>
      <c r="L8" s="11">
        <v>289.8</v>
      </c>
      <c r="M8" s="39">
        <v>2.25</v>
      </c>
      <c r="N8" s="42">
        <f>L8*M8</f>
        <v>652.05000000000007</v>
      </c>
      <c r="O8" s="33"/>
    </row>
    <row r="9" spans="1:16" s="4" customFormat="1">
      <c r="A9" s="12">
        <f t="shared" si="0"/>
        <v>6</v>
      </c>
      <c r="B9" s="9" t="s">
        <v>69</v>
      </c>
      <c r="C9" s="9" t="s">
        <v>70</v>
      </c>
      <c r="D9" s="9" t="s">
        <v>69</v>
      </c>
      <c r="E9" s="40">
        <v>2591540320</v>
      </c>
      <c r="F9" s="10" t="s">
        <v>71</v>
      </c>
      <c r="G9" s="9" t="s">
        <v>21</v>
      </c>
      <c r="H9" s="9" t="s">
        <v>72</v>
      </c>
      <c r="I9" s="9" t="s">
        <v>10</v>
      </c>
      <c r="J9" s="9">
        <v>255</v>
      </c>
      <c r="K9" s="9">
        <v>12</v>
      </c>
      <c r="L9" s="11">
        <v>105.58</v>
      </c>
      <c r="M9" s="39">
        <v>3.75</v>
      </c>
      <c r="N9" s="42">
        <f>L9*M9</f>
        <v>395.92500000000001</v>
      </c>
      <c r="O9" s="33"/>
    </row>
    <row r="10" spans="1:16" s="4" customFormat="1">
      <c r="A10" s="12">
        <f t="shared" si="0"/>
        <v>7</v>
      </c>
      <c r="B10" s="9" t="s">
        <v>69</v>
      </c>
      <c r="C10" s="9" t="s">
        <v>73</v>
      </c>
      <c r="D10" s="9" t="s">
        <v>69</v>
      </c>
      <c r="E10" s="40">
        <v>2591540321</v>
      </c>
      <c r="F10" s="10" t="s">
        <v>71</v>
      </c>
      <c r="G10" s="9" t="s">
        <v>21</v>
      </c>
      <c r="H10" s="9" t="s">
        <v>72</v>
      </c>
      <c r="I10" s="9" t="s">
        <v>10</v>
      </c>
      <c r="J10" s="9">
        <v>255</v>
      </c>
      <c r="K10" s="9">
        <v>34</v>
      </c>
      <c r="L10" s="11">
        <v>749.8</v>
      </c>
      <c r="M10" s="39">
        <v>3.75</v>
      </c>
      <c r="N10" s="42">
        <f>L10*M10</f>
        <v>2811.75</v>
      </c>
      <c r="O10" s="33"/>
    </row>
    <row r="11" spans="1:16" s="4" customFormat="1">
      <c r="A11" s="12">
        <f t="shared" si="0"/>
        <v>8</v>
      </c>
      <c r="B11" s="9" t="s">
        <v>69</v>
      </c>
      <c r="C11" s="9" t="s">
        <v>74</v>
      </c>
      <c r="D11" s="9" t="s">
        <v>69</v>
      </c>
      <c r="E11" s="40">
        <v>2591540322</v>
      </c>
      <c r="F11" s="10" t="s">
        <v>71</v>
      </c>
      <c r="G11" s="9" t="s">
        <v>21</v>
      </c>
      <c r="H11" s="9" t="s">
        <v>72</v>
      </c>
      <c r="I11" s="9" t="s">
        <v>10</v>
      </c>
      <c r="J11" s="9">
        <v>255</v>
      </c>
      <c r="K11" s="9">
        <v>24</v>
      </c>
      <c r="L11" s="11">
        <v>501.76</v>
      </c>
      <c r="M11" s="39">
        <v>3.75</v>
      </c>
      <c r="N11" s="42">
        <f>L11*M11</f>
        <v>1881.6</v>
      </c>
      <c r="O11" s="33"/>
    </row>
    <row r="12" spans="1:16" s="4" customFormat="1">
      <c r="A12" s="12">
        <f t="shared" si="0"/>
        <v>9</v>
      </c>
      <c r="B12" s="9" t="s">
        <v>69</v>
      </c>
      <c r="C12" s="9" t="s">
        <v>75</v>
      </c>
      <c r="D12" s="9" t="s">
        <v>69</v>
      </c>
      <c r="E12" s="40">
        <v>2591540319</v>
      </c>
      <c r="F12" s="10" t="s">
        <v>67</v>
      </c>
      <c r="G12" s="9" t="s">
        <v>21</v>
      </c>
      <c r="H12" s="9" t="s">
        <v>68</v>
      </c>
      <c r="I12" s="9" t="s">
        <v>40</v>
      </c>
      <c r="J12" s="9">
        <v>30</v>
      </c>
      <c r="K12" s="9">
        <v>18</v>
      </c>
      <c r="L12" s="11">
        <v>326.75</v>
      </c>
      <c r="M12" s="39">
        <v>2.25</v>
      </c>
      <c r="N12" s="42">
        <f>L12*M12</f>
        <v>735.1875</v>
      </c>
      <c r="O12" s="33"/>
    </row>
    <row r="13" spans="1:16" s="4" customFormat="1">
      <c r="A13" s="12">
        <f t="shared" si="0"/>
        <v>10</v>
      </c>
      <c r="B13" s="9" t="s">
        <v>76</v>
      </c>
      <c r="C13" s="9" t="s">
        <v>77</v>
      </c>
      <c r="D13" s="9" t="s">
        <v>76</v>
      </c>
      <c r="E13" s="40">
        <v>2591540324</v>
      </c>
      <c r="F13" s="10" t="s">
        <v>78</v>
      </c>
      <c r="G13" s="9" t="s">
        <v>21</v>
      </c>
      <c r="H13" s="9" t="s">
        <v>31</v>
      </c>
      <c r="I13" s="9" t="s">
        <v>42</v>
      </c>
      <c r="J13" s="9">
        <v>70</v>
      </c>
      <c r="K13" s="9">
        <v>24</v>
      </c>
      <c r="L13" s="11">
        <v>501.76</v>
      </c>
      <c r="M13" s="39">
        <v>2.25</v>
      </c>
      <c r="N13" s="42">
        <f>L13*M13</f>
        <v>1128.96</v>
      </c>
      <c r="O13" s="33"/>
    </row>
    <row r="14" spans="1:16" s="4" customFormat="1">
      <c r="A14" s="12">
        <f t="shared" si="0"/>
        <v>11</v>
      </c>
      <c r="B14" s="9" t="s">
        <v>76</v>
      </c>
      <c r="C14" s="9" t="s">
        <v>79</v>
      </c>
      <c r="D14" s="9" t="s">
        <v>76</v>
      </c>
      <c r="E14" s="40">
        <v>2591540323</v>
      </c>
      <c r="F14" s="10" t="s">
        <v>78</v>
      </c>
      <c r="G14" s="9" t="s">
        <v>21</v>
      </c>
      <c r="H14" s="9" t="s">
        <v>31</v>
      </c>
      <c r="I14" s="9" t="s">
        <v>42</v>
      </c>
      <c r="J14" s="9">
        <v>70</v>
      </c>
      <c r="K14" s="9">
        <v>24</v>
      </c>
      <c r="L14" s="11">
        <v>501.76</v>
      </c>
      <c r="M14" s="39">
        <v>2.25</v>
      </c>
      <c r="N14" s="42">
        <f>L14*M14</f>
        <v>1128.96</v>
      </c>
      <c r="O14" s="33"/>
    </row>
    <row r="15" spans="1:16" s="4" customFormat="1">
      <c r="A15" s="12">
        <f t="shared" si="0"/>
        <v>12</v>
      </c>
      <c r="B15" s="9" t="s">
        <v>80</v>
      </c>
      <c r="C15" s="9" t="s">
        <v>81</v>
      </c>
      <c r="D15" s="9" t="s">
        <v>80</v>
      </c>
      <c r="E15" s="40">
        <v>2591540325</v>
      </c>
      <c r="F15" s="10" t="s">
        <v>82</v>
      </c>
      <c r="G15" s="9" t="s">
        <v>21</v>
      </c>
      <c r="H15" s="9" t="s">
        <v>83</v>
      </c>
      <c r="I15" s="9" t="s">
        <v>11</v>
      </c>
      <c r="J15" s="9">
        <v>260</v>
      </c>
      <c r="K15" s="9">
        <v>7</v>
      </c>
      <c r="L15" s="11">
        <v>148.76</v>
      </c>
      <c r="M15" s="39">
        <v>3.75</v>
      </c>
      <c r="N15" s="42">
        <f>L15*M15</f>
        <v>557.84999999999991</v>
      </c>
      <c r="O15" s="33"/>
    </row>
    <row r="16" spans="1:16" s="4" customFormat="1" ht="30">
      <c r="A16" s="12">
        <f t="shared" si="0"/>
        <v>13</v>
      </c>
      <c r="B16" s="9" t="s">
        <v>80</v>
      </c>
      <c r="C16" s="9" t="s">
        <v>84</v>
      </c>
      <c r="D16" s="9" t="s">
        <v>80</v>
      </c>
      <c r="E16" s="40">
        <v>2591540326</v>
      </c>
      <c r="F16" s="10" t="s">
        <v>32</v>
      </c>
      <c r="G16" s="9" t="s">
        <v>21</v>
      </c>
      <c r="H16" s="9" t="s">
        <v>11</v>
      </c>
      <c r="I16" s="9" t="s">
        <v>11</v>
      </c>
      <c r="J16" s="9">
        <v>160</v>
      </c>
      <c r="K16" s="9">
        <v>7</v>
      </c>
      <c r="L16" s="11">
        <v>171.73</v>
      </c>
      <c r="M16" s="39">
        <v>3</v>
      </c>
      <c r="N16" s="42">
        <f>L16*M16</f>
        <v>515.18999999999994</v>
      </c>
      <c r="O16" s="33"/>
    </row>
    <row r="17" spans="1:15" s="4" customFormat="1">
      <c r="A17" s="12">
        <f t="shared" si="0"/>
        <v>14</v>
      </c>
      <c r="B17" s="9" t="s">
        <v>85</v>
      </c>
      <c r="C17" s="9" t="s">
        <v>86</v>
      </c>
      <c r="D17" s="9" t="s">
        <v>85</v>
      </c>
      <c r="E17" s="40">
        <v>2591540327</v>
      </c>
      <c r="F17" s="10" t="s">
        <v>71</v>
      </c>
      <c r="G17" s="9" t="s">
        <v>21</v>
      </c>
      <c r="H17" s="9" t="s">
        <v>72</v>
      </c>
      <c r="I17" s="9" t="s">
        <v>10</v>
      </c>
      <c r="J17" s="9">
        <v>255</v>
      </c>
      <c r="K17" s="9">
        <v>24</v>
      </c>
      <c r="L17" s="11">
        <v>534.34</v>
      </c>
      <c r="M17" s="39">
        <v>3.75</v>
      </c>
      <c r="N17" s="42">
        <f>L17*M17</f>
        <v>2003.7750000000001</v>
      </c>
      <c r="O17" s="33"/>
    </row>
    <row r="18" spans="1:15" s="4" customFormat="1">
      <c r="A18" s="12">
        <f t="shared" si="0"/>
        <v>15</v>
      </c>
      <c r="B18" s="9" t="s">
        <v>87</v>
      </c>
      <c r="C18" s="9" t="s">
        <v>88</v>
      </c>
      <c r="D18" s="9" t="s">
        <v>85</v>
      </c>
      <c r="E18" s="40">
        <v>2591540328</v>
      </c>
      <c r="F18" s="10" t="s">
        <v>89</v>
      </c>
      <c r="G18" s="9" t="s">
        <v>21</v>
      </c>
      <c r="H18" s="9" t="s">
        <v>90</v>
      </c>
      <c r="I18" s="9" t="s">
        <v>12</v>
      </c>
      <c r="J18" s="9">
        <v>105</v>
      </c>
      <c r="K18" s="9">
        <v>54</v>
      </c>
      <c r="L18" s="11">
        <v>1229.3</v>
      </c>
      <c r="M18" s="39">
        <v>2.25</v>
      </c>
      <c r="N18" s="42">
        <f>L18*M18</f>
        <v>2765.9249999999997</v>
      </c>
      <c r="O18" s="33"/>
    </row>
    <row r="19" spans="1:15" s="4" customFormat="1">
      <c r="A19" s="12">
        <f t="shared" si="0"/>
        <v>16</v>
      </c>
      <c r="B19" s="9" t="s">
        <v>87</v>
      </c>
      <c r="C19" s="9" t="s">
        <v>91</v>
      </c>
      <c r="D19" s="9" t="s">
        <v>85</v>
      </c>
      <c r="E19" s="40">
        <v>2591540329</v>
      </c>
      <c r="F19" s="10" t="s">
        <v>89</v>
      </c>
      <c r="G19" s="9" t="s">
        <v>21</v>
      </c>
      <c r="H19" s="9" t="s">
        <v>90</v>
      </c>
      <c r="I19" s="9" t="s">
        <v>12</v>
      </c>
      <c r="J19" s="9">
        <v>105</v>
      </c>
      <c r="K19" s="9">
        <v>21</v>
      </c>
      <c r="L19" s="11">
        <v>315.69</v>
      </c>
      <c r="M19" s="39">
        <v>2.25</v>
      </c>
      <c r="N19" s="42">
        <f>L19*M19</f>
        <v>710.30250000000001</v>
      </c>
      <c r="O19" s="33"/>
    </row>
    <row r="20" spans="1:15" s="4" customFormat="1">
      <c r="A20" s="12">
        <f t="shared" si="0"/>
        <v>17</v>
      </c>
      <c r="B20" s="9" t="s">
        <v>87</v>
      </c>
      <c r="C20" s="9" t="s">
        <v>92</v>
      </c>
      <c r="D20" s="9" t="s">
        <v>85</v>
      </c>
      <c r="E20" s="40">
        <v>2591540330</v>
      </c>
      <c r="F20" s="10" t="s">
        <v>89</v>
      </c>
      <c r="G20" s="9" t="s">
        <v>21</v>
      </c>
      <c r="H20" s="9" t="s">
        <v>90</v>
      </c>
      <c r="I20" s="9" t="s">
        <v>12</v>
      </c>
      <c r="J20" s="9">
        <v>105</v>
      </c>
      <c r="K20" s="9">
        <v>18</v>
      </c>
      <c r="L20" s="11">
        <v>259.8</v>
      </c>
      <c r="M20" s="39">
        <v>2.25</v>
      </c>
      <c r="N20" s="42">
        <f>L20*M20</f>
        <v>584.55000000000007</v>
      </c>
      <c r="O20" s="33"/>
    </row>
    <row r="21" spans="1:15" s="4" customFormat="1">
      <c r="A21" s="12">
        <f t="shared" si="0"/>
        <v>18</v>
      </c>
      <c r="B21" s="9" t="s">
        <v>93</v>
      </c>
      <c r="C21" s="9" t="s">
        <v>94</v>
      </c>
      <c r="D21" s="9" t="s">
        <v>93</v>
      </c>
      <c r="E21" s="40">
        <v>2591540333</v>
      </c>
      <c r="F21" s="10" t="s">
        <v>78</v>
      </c>
      <c r="G21" s="9" t="s">
        <v>21</v>
      </c>
      <c r="H21" s="9" t="s">
        <v>31</v>
      </c>
      <c r="I21" s="9" t="s">
        <v>42</v>
      </c>
      <c r="J21" s="9">
        <v>70</v>
      </c>
      <c r="K21" s="9">
        <v>46</v>
      </c>
      <c r="L21" s="11">
        <v>976.2</v>
      </c>
      <c r="M21" s="39">
        <v>2.25</v>
      </c>
      <c r="N21" s="42">
        <f>L21*M21</f>
        <v>2196.4500000000003</v>
      </c>
      <c r="O21" s="33"/>
    </row>
    <row r="22" spans="1:15" s="4" customFormat="1" ht="30">
      <c r="A22" s="12">
        <f t="shared" si="0"/>
        <v>19</v>
      </c>
      <c r="B22" s="9" t="s">
        <v>93</v>
      </c>
      <c r="C22" s="9" t="s">
        <v>95</v>
      </c>
      <c r="D22" s="9" t="s">
        <v>93</v>
      </c>
      <c r="E22" s="40">
        <v>2591540332</v>
      </c>
      <c r="F22" s="10" t="s">
        <v>96</v>
      </c>
      <c r="G22" s="9" t="s">
        <v>21</v>
      </c>
      <c r="H22" s="9" t="s">
        <v>13</v>
      </c>
      <c r="I22" s="9" t="s">
        <v>12</v>
      </c>
      <c r="J22" s="9">
        <v>100</v>
      </c>
      <c r="K22" s="9">
        <v>27</v>
      </c>
      <c r="L22" s="11">
        <v>480.35</v>
      </c>
      <c r="M22" s="39">
        <v>2.25</v>
      </c>
      <c r="N22" s="42">
        <f>L22*M22</f>
        <v>1080.7875000000001</v>
      </c>
      <c r="O22" s="33"/>
    </row>
    <row r="23" spans="1:15" s="4" customFormat="1" ht="30">
      <c r="A23" s="12">
        <f t="shared" si="0"/>
        <v>20</v>
      </c>
      <c r="B23" s="9" t="s">
        <v>93</v>
      </c>
      <c r="C23" s="9" t="s">
        <v>97</v>
      </c>
      <c r="D23" s="9" t="s">
        <v>98</v>
      </c>
      <c r="E23" s="40">
        <v>2591540331</v>
      </c>
      <c r="F23" s="10" t="s">
        <v>96</v>
      </c>
      <c r="G23" s="9" t="s">
        <v>21</v>
      </c>
      <c r="H23" s="9" t="s">
        <v>13</v>
      </c>
      <c r="I23" s="9" t="s">
        <v>12</v>
      </c>
      <c r="J23" s="9">
        <v>100</v>
      </c>
      <c r="K23" s="9">
        <v>10</v>
      </c>
      <c r="L23" s="11">
        <v>296.5</v>
      </c>
      <c r="M23" s="39">
        <v>2.25</v>
      </c>
      <c r="N23" s="42">
        <f>L23*M23</f>
        <v>667.125</v>
      </c>
      <c r="O23" s="33"/>
    </row>
    <row r="24" spans="1:15" s="4" customFormat="1" ht="30">
      <c r="A24" s="12">
        <f t="shared" si="0"/>
        <v>21</v>
      </c>
      <c r="B24" s="9" t="s">
        <v>93</v>
      </c>
      <c r="C24" s="9" t="s">
        <v>99</v>
      </c>
      <c r="D24" s="9" t="s">
        <v>93</v>
      </c>
      <c r="E24" s="40">
        <v>2591540335</v>
      </c>
      <c r="F24" s="10" t="s">
        <v>100</v>
      </c>
      <c r="G24" s="9" t="s">
        <v>21</v>
      </c>
      <c r="H24" s="9" t="s">
        <v>46</v>
      </c>
      <c r="I24" s="9" t="s">
        <v>39</v>
      </c>
      <c r="J24" s="9">
        <v>190</v>
      </c>
      <c r="K24" s="9">
        <v>23</v>
      </c>
      <c r="L24" s="11">
        <v>566</v>
      </c>
      <c r="M24" s="39">
        <v>3</v>
      </c>
      <c r="N24" s="42">
        <f>L24*M24</f>
        <v>1698</v>
      </c>
      <c r="O24" s="33"/>
    </row>
    <row r="25" spans="1:15" s="4" customFormat="1" ht="30">
      <c r="A25" s="12">
        <f t="shared" si="0"/>
        <v>22</v>
      </c>
      <c r="B25" s="9" t="s">
        <v>93</v>
      </c>
      <c r="C25" s="9" t="s">
        <v>101</v>
      </c>
      <c r="D25" s="9" t="s">
        <v>93</v>
      </c>
      <c r="E25" s="40">
        <v>2591540336</v>
      </c>
      <c r="F25" s="10" t="s">
        <v>102</v>
      </c>
      <c r="G25" s="9" t="s">
        <v>21</v>
      </c>
      <c r="H25" s="9" t="s">
        <v>26</v>
      </c>
      <c r="I25" s="9" t="s">
        <v>26</v>
      </c>
      <c r="J25" s="9">
        <v>85</v>
      </c>
      <c r="K25" s="9">
        <v>79</v>
      </c>
      <c r="L25" s="11">
        <v>1702.38</v>
      </c>
      <c r="M25" s="39">
        <v>2.25</v>
      </c>
      <c r="N25" s="42">
        <f>L25*M25</f>
        <v>3830.3550000000005</v>
      </c>
      <c r="O25" s="33"/>
    </row>
    <row r="26" spans="1:15" s="4" customFormat="1" ht="30">
      <c r="A26" s="12">
        <f t="shared" si="0"/>
        <v>23</v>
      </c>
      <c r="B26" s="9" t="s">
        <v>103</v>
      </c>
      <c r="C26" s="9" t="s">
        <v>104</v>
      </c>
      <c r="D26" s="9" t="s">
        <v>93</v>
      </c>
      <c r="E26" s="40">
        <v>2591540334</v>
      </c>
      <c r="F26" s="10" t="s">
        <v>96</v>
      </c>
      <c r="G26" s="9" t="s">
        <v>21</v>
      </c>
      <c r="H26" s="9" t="s">
        <v>13</v>
      </c>
      <c r="I26" s="9" t="s">
        <v>12</v>
      </c>
      <c r="J26" s="9">
        <v>100</v>
      </c>
      <c r="K26" s="9">
        <v>5</v>
      </c>
      <c r="L26" s="11">
        <v>148.25</v>
      </c>
      <c r="M26" s="39">
        <v>2.25</v>
      </c>
      <c r="N26" s="42">
        <f>L26*M26</f>
        <v>333.5625</v>
      </c>
      <c r="O26" s="33"/>
    </row>
    <row r="27" spans="1:15" s="4" customFormat="1">
      <c r="A27" s="12">
        <f t="shared" si="0"/>
        <v>24</v>
      </c>
      <c r="B27" s="9" t="s">
        <v>103</v>
      </c>
      <c r="C27" s="9" t="s">
        <v>105</v>
      </c>
      <c r="D27" s="9" t="s">
        <v>103</v>
      </c>
      <c r="E27" s="40">
        <v>2591540337</v>
      </c>
      <c r="F27" s="10" t="s">
        <v>33</v>
      </c>
      <c r="G27" s="9" t="s">
        <v>21</v>
      </c>
      <c r="H27" s="9" t="s">
        <v>10</v>
      </c>
      <c r="I27" s="9" t="s">
        <v>10</v>
      </c>
      <c r="J27" s="9">
        <v>200</v>
      </c>
      <c r="K27" s="9">
        <v>22</v>
      </c>
      <c r="L27" s="11">
        <v>511.56</v>
      </c>
      <c r="M27" s="39">
        <v>3</v>
      </c>
      <c r="N27" s="42">
        <f>L27*M27</f>
        <v>1534.68</v>
      </c>
      <c r="O27" s="33"/>
    </row>
    <row r="28" spans="1:15" s="4" customFormat="1">
      <c r="A28" s="12">
        <f t="shared" si="0"/>
        <v>25</v>
      </c>
      <c r="B28" s="9" t="s">
        <v>103</v>
      </c>
      <c r="C28" s="9" t="s">
        <v>106</v>
      </c>
      <c r="D28" s="9" t="s">
        <v>103</v>
      </c>
      <c r="E28" s="40">
        <v>2591540338</v>
      </c>
      <c r="F28" s="10" t="s">
        <v>33</v>
      </c>
      <c r="G28" s="9" t="s">
        <v>21</v>
      </c>
      <c r="H28" s="9" t="s">
        <v>10</v>
      </c>
      <c r="I28" s="9" t="s">
        <v>10</v>
      </c>
      <c r="J28" s="9">
        <v>200</v>
      </c>
      <c r="K28" s="9">
        <v>60</v>
      </c>
      <c r="L28" s="11">
        <v>1331.25</v>
      </c>
      <c r="M28" s="39">
        <v>3</v>
      </c>
      <c r="N28" s="42">
        <f>L28*M28</f>
        <v>3993.75</v>
      </c>
      <c r="O28" s="33"/>
    </row>
    <row r="29" spans="1:15" s="4" customFormat="1">
      <c r="A29" s="12">
        <f t="shared" si="0"/>
        <v>26</v>
      </c>
      <c r="B29" s="9" t="s">
        <v>107</v>
      </c>
      <c r="C29" s="9" t="s">
        <v>108</v>
      </c>
      <c r="D29" s="9" t="s">
        <v>103</v>
      </c>
      <c r="E29" s="40">
        <v>2591540339</v>
      </c>
      <c r="F29" s="10" t="s">
        <v>109</v>
      </c>
      <c r="G29" s="9" t="s">
        <v>21</v>
      </c>
      <c r="H29" s="9" t="s">
        <v>110</v>
      </c>
      <c r="I29" s="9" t="s">
        <v>18</v>
      </c>
      <c r="J29" s="9">
        <v>130</v>
      </c>
      <c r="K29" s="9">
        <v>55</v>
      </c>
      <c r="L29" s="11">
        <v>1318.83</v>
      </c>
      <c r="M29" s="39">
        <v>3</v>
      </c>
      <c r="N29" s="42">
        <f>L29*M29</f>
        <v>3956.49</v>
      </c>
      <c r="O29" s="33"/>
    </row>
    <row r="30" spans="1:15" s="4" customFormat="1">
      <c r="A30" s="12">
        <f t="shared" si="0"/>
        <v>27</v>
      </c>
      <c r="B30" s="9" t="s">
        <v>111</v>
      </c>
      <c r="C30" s="9" t="s">
        <v>112</v>
      </c>
      <c r="D30" s="9" t="s">
        <v>103</v>
      </c>
      <c r="E30" s="40">
        <v>2591540340</v>
      </c>
      <c r="F30" s="10" t="s">
        <v>16</v>
      </c>
      <c r="G30" s="9" t="s">
        <v>21</v>
      </c>
      <c r="H30" s="9" t="s">
        <v>23</v>
      </c>
      <c r="I30" s="9" t="s">
        <v>40</v>
      </c>
      <c r="J30" s="9">
        <v>20</v>
      </c>
      <c r="K30" s="9">
        <v>33</v>
      </c>
      <c r="L30" s="11">
        <v>505.92</v>
      </c>
      <c r="M30" s="39">
        <v>2.25</v>
      </c>
      <c r="N30" s="42">
        <f>L30*M30</f>
        <v>1138.32</v>
      </c>
      <c r="O30" s="33"/>
    </row>
    <row r="31" spans="1:15" s="4" customFormat="1">
      <c r="A31" s="12">
        <f t="shared" si="0"/>
        <v>28</v>
      </c>
      <c r="B31" s="9" t="s">
        <v>111</v>
      </c>
      <c r="C31" s="9" t="s">
        <v>113</v>
      </c>
      <c r="D31" s="9" t="s">
        <v>107</v>
      </c>
      <c r="E31" s="40">
        <v>2591540341</v>
      </c>
      <c r="F31" s="10" t="s">
        <v>16</v>
      </c>
      <c r="G31" s="9" t="s">
        <v>21</v>
      </c>
      <c r="H31" s="9" t="s">
        <v>23</v>
      </c>
      <c r="I31" s="9" t="s">
        <v>40</v>
      </c>
      <c r="J31" s="9">
        <v>20</v>
      </c>
      <c r="K31" s="9">
        <v>15</v>
      </c>
      <c r="L31" s="11">
        <v>129.41</v>
      </c>
      <c r="M31" s="39">
        <v>2.25</v>
      </c>
      <c r="N31" s="42">
        <f>L31*M31</f>
        <v>291.17250000000001</v>
      </c>
      <c r="O31" s="33"/>
    </row>
    <row r="32" spans="1:15" s="4" customFormat="1" ht="30">
      <c r="A32" s="12">
        <f t="shared" si="0"/>
        <v>29</v>
      </c>
      <c r="B32" s="9" t="s">
        <v>111</v>
      </c>
      <c r="C32" s="9" t="s">
        <v>114</v>
      </c>
      <c r="D32" s="9" t="s">
        <v>111</v>
      </c>
      <c r="E32" s="40">
        <v>2591540342</v>
      </c>
      <c r="F32" s="10" t="s">
        <v>100</v>
      </c>
      <c r="G32" s="9" t="s">
        <v>21</v>
      </c>
      <c r="H32" s="9" t="s">
        <v>46</v>
      </c>
      <c r="I32" s="9" t="s">
        <v>39</v>
      </c>
      <c r="J32" s="9">
        <v>190</v>
      </c>
      <c r="K32" s="9">
        <v>15</v>
      </c>
      <c r="L32" s="11">
        <v>435.75</v>
      </c>
      <c r="M32" s="39">
        <v>3</v>
      </c>
      <c r="N32" s="42">
        <f>L32*M32</f>
        <v>1307.25</v>
      </c>
      <c r="O32" s="33"/>
    </row>
    <row r="33" spans="1:15" s="4" customFormat="1" ht="30">
      <c r="A33" s="12">
        <f t="shared" si="0"/>
        <v>30</v>
      </c>
      <c r="B33" s="9" t="s">
        <v>115</v>
      </c>
      <c r="C33" s="9" t="s">
        <v>116</v>
      </c>
      <c r="D33" s="9" t="s">
        <v>111</v>
      </c>
      <c r="E33" s="40">
        <v>2591540343</v>
      </c>
      <c r="F33" s="10" t="s">
        <v>117</v>
      </c>
      <c r="G33" s="9" t="s">
        <v>21</v>
      </c>
      <c r="H33" s="9" t="s">
        <v>118</v>
      </c>
      <c r="I33" s="9" t="s">
        <v>42</v>
      </c>
      <c r="J33" s="9">
        <v>60</v>
      </c>
      <c r="K33" s="9">
        <v>15</v>
      </c>
      <c r="L33" s="11">
        <v>444.75</v>
      </c>
      <c r="M33" s="39">
        <v>2.25</v>
      </c>
      <c r="N33" s="42">
        <f>L33*M33</f>
        <v>1000.6875</v>
      </c>
      <c r="O33" s="33"/>
    </row>
    <row r="34" spans="1:15" s="4" customFormat="1" ht="30">
      <c r="A34" s="12">
        <f t="shared" si="0"/>
        <v>31</v>
      </c>
      <c r="B34" s="9" t="s">
        <v>115</v>
      </c>
      <c r="C34" s="9" t="s">
        <v>119</v>
      </c>
      <c r="D34" s="9" t="s">
        <v>111</v>
      </c>
      <c r="E34" s="40">
        <v>2591540344</v>
      </c>
      <c r="F34" s="10" t="s">
        <v>117</v>
      </c>
      <c r="G34" s="9" t="s">
        <v>21</v>
      </c>
      <c r="H34" s="9" t="s">
        <v>118</v>
      </c>
      <c r="I34" s="9" t="s">
        <v>42</v>
      </c>
      <c r="J34" s="9">
        <v>60</v>
      </c>
      <c r="K34" s="9">
        <v>15</v>
      </c>
      <c r="L34" s="11">
        <v>444.75</v>
      </c>
      <c r="M34" s="39">
        <v>2.25</v>
      </c>
      <c r="N34" s="42">
        <f>L34*M34</f>
        <v>1000.6875</v>
      </c>
      <c r="O34" s="33"/>
    </row>
    <row r="35" spans="1:15" s="4" customFormat="1">
      <c r="A35" s="12">
        <f t="shared" si="0"/>
        <v>32</v>
      </c>
      <c r="B35" s="9" t="s">
        <v>115</v>
      </c>
      <c r="C35" s="9" t="s">
        <v>120</v>
      </c>
      <c r="D35" s="9" t="s">
        <v>115</v>
      </c>
      <c r="E35" s="40">
        <v>2591540346</v>
      </c>
      <c r="F35" s="10" t="s">
        <v>121</v>
      </c>
      <c r="G35" s="9" t="s">
        <v>21</v>
      </c>
      <c r="H35" s="9" t="s">
        <v>12</v>
      </c>
      <c r="I35" s="9" t="s">
        <v>12</v>
      </c>
      <c r="J35" s="9">
        <v>110</v>
      </c>
      <c r="K35" s="9">
        <v>4</v>
      </c>
      <c r="L35" s="11">
        <v>87.4</v>
      </c>
      <c r="M35" s="39">
        <v>2.25</v>
      </c>
      <c r="N35" s="42">
        <f>L35*M35</f>
        <v>196.65</v>
      </c>
      <c r="O35" s="33"/>
    </row>
    <row r="36" spans="1:15" s="4" customFormat="1" ht="30.75" customHeight="1">
      <c r="A36" s="12">
        <f t="shared" si="0"/>
        <v>33</v>
      </c>
      <c r="B36" s="9" t="s">
        <v>115</v>
      </c>
      <c r="C36" s="9" t="s">
        <v>122</v>
      </c>
      <c r="D36" s="9" t="s">
        <v>115</v>
      </c>
      <c r="E36" s="40">
        <v>2591540345</v>
      </c>
      <c r="F36" s="10" t="s">
        <v>30</v>
      </c>
      <c r="G36" s="9" t="s">
        <v>21</v>
      </c>
      <c r="H36" s="10" t="s">
        <v>190</v>
      </c>
      <c r="I36" s="9" t="s">
        <v>40</v>
      </c>
      <c r="J36" s="9">
        <v>50</v>
      </c>
      <c r="K36" s="9">
        <v>10</v>
      </c>
      <c r="L36" s="11">
        <v>146.54</v>
      </c>
      <c r="M36" s="39">
        <v>2.25</v>
      </c>
      <c r="N36" s="42">
        <f>L36*M36</f>
        <v>329.71499999999997</v>
      </c>
      <c r="O36" s="33"/>
    </row>
    <row r="37" spans="1:15" s="4" customFormat="1" ht="30">
      <c r="A37" s="12">
        <f t="shared" si="0"/>
        <v>34</v>
      </c>
      <c r="B37" s="9" t="s">
        <v>123</v>
      </c>
      <c r="C37" s="9" t="s">
        <v>124</v>
      </c>
      <c r="D37" s="9" t="s">
        <v>123</v>
      </c>
      <c r="E37" s="40">
        <v>2591540347</v>
      </c>
      <c r="F37" s="10" t="s">
        <v>25</v>
      </c>
      <c r="G37" s="9" t="s">
        <v>21</v>
      </c>
      <c r="H37" s="10" t="s">
        <v>125</v>
      </c>
      <c r="I37" s="9" t="s">
        <v>18</v>
      </c>
      <c r="J37" s="9">
        <v>130</v>
      </c>
      <c r="K37" s="9">
        <v>50</v>
      </c>
      <c r="L37" s="11">
        <v>2000</v>
      </c>
      <c r="M37" s="39">
        <v>3</v>
      </c>
      <c r="N37" s="42">
        <f>L37*M37</f>
        <v>6000</v>
      </c>
      <c r="O37" s="33"/>
    </row>
    <row r="38" spans="1:15" s="4" customFormat="1" ht="15" customHeight="1">
      <c r="A38" s="12">
        <f t="shared" si="0"/>
        <v>35</v>
      </c>
      <c r="B38" s="9" t="s">
        <v>126</v>
      </c>
      <c r="C38" s="9" t="s">
        <v>127</v>
      </c>
      <c r="D38" s="9" t="s">
        <v>126</v>
      </c>
      <c r="E38" s="40">
        <v>2591540355</v>
      </c>
      <c r="F38" s="10" t="s">
        <v>51</v>
      </c>
      <c r="G38" s="9" t="s">
        <v>21</v>
      </c>
      <c r="H38" s="9" t="s">
        <v>52</v>
      </c>
      <c r="I38" s="9" t="s">
        <v>42</v>
      </c>
      <c r="J38" s="9">
        <v>85</v>
      </c>
      <c r="K38" s="9">
        <v>3</v>
      </c>
      <c r="L38" s="11">
        <v>24.24</v>
      </c>
      <c r="M38" s="39">
        <v>2.25</v>
      </c>
      <c r="N38" s="42">
        <f>L38*M38</f>
        <v>54.54</v>
      </c>
      <c r="O38" s="33"/>
    </row>
    <row r="39" spans="1:15" s="4" customFormat="1" ht="30">
      <c r="A39" s="12">
        <f t="shared" si="0"/>
        <v>36</v>
      </c>
      <c r="B39" s="9" t="s">
        <v>126</v>
      </c>
      <c r="C39" s="9" t="s">
        <v>128</v>
      </c>
      <c r="D39" s="9" t="s">
        <v>126</v>
      </c>
      <c r="E39" s="40">
        <v>2591540352</v>
      </c>
      <c r="F39" s="10" t="s">
        <v>129</v>
      </c>
      <c r="G39" s="9" t="s">
        <v>21</v>
      </c>
      <c r="H39" s="9" t="s">
        <v>130</v>
      </c>
      <c r="I39" s="9" t="s">
        <v>11</v>
      </c>
      <c r="J39" s="9">
        <v>150</v>
      </c>
      <c r="K39" s="9">
        <v>3</v>
      </c>
      <c r="L39" s="11">
        <v>24.24</v>
      </c>
      <c r="M39" s="39">
        <v>3</v>
      </c>
      <c r="N39" s="42">
        <f>L39*M39</f>
        <v>72.72</v>
      </c>
      <c r="O39" s="33"/>
    </row>
    <row r="40" spans="1:15" s="4" customFormat="1">
      <c r="A40" s="12">
        <f t="shared" si="0"/>
        <v>37</v>
      </c>
      <c r="B40" s="9" t="s">
        <v>126</v>
      </c>
      <c r="C40" s="9" t="s">
        <v>131</v>
      </c>
      <c r="D40" s="9" t="s">
        <v>126</v>
      </c>
      <c r="E40" s="40">
        <v>2591540354</v>
      </c>
      <c r="F40" s="10" t="s">
        <v>58</v>
      </c>
      <c r="G40" s="9" t="s">
        <v>21</v>
      </c>
      <c r="H40" s="9" t="s">
        <v>59</v>
      </c>
      <c r="I40" s="9" t="s">
        <v>10</v>
      </c>
      <c r="J40" s="9">
        <v>125</v>
      </c>
      <c r="K40" s="9">
        <v>3</v>
      </c>
      <c r="L40" s="11">
        <v>24.24</v>
      </c>
      <c r="M40" s="39">
        <v>3</v>
      </c>
      <c r="N40" s="42">
        <f>L40*M40</f>
        <v>72.72</v>
      </c>
      <c r="O40" s="33"/>
    </row>
    <row r="41" spans="1:15" s="4" customFormat="1">
      <c r="A41" s="12">
        <f t="shared" si="0"/>
        <v>38</v>
      </c>
      <c r="B41" s="9" t="s">
        <v>126</v>
      </c>
      <c r="C41" s="9" t="s">
        <v>132</v>
      </c>
      <c r="D41" s="9" t="s">
        <v>126</v>
      </c>
      <c r="E41" s="40">
        <v>2591540351</v>
      </c>
      <c r="F41" s="10" t="s">
        <v>35</v>
      </c>
      <c r="G41" s="9" t="s">
        <v>21</v>
      </c>
      <c r="H41" s="9" t="s">
        <v>43</v>
      </c>
      <c r="I41" s="9" t="s">
        <v>11</v>
      </c>
      <c r="J41" s="9">
        <v>180</v>
      </c>
      <c r="K41" s="9">
        <v>3</v>
      </c>
      <c r="L41" s="11">
        <v>24.24</v>
      </c>
      <c r="M41" s="39">
        <v>3</v>
      </c>
      <c r="N41" s="42">
        <f>L41*M41</f>
        <v>72.72</v>
      </c>
      <c r="O41" s="33"/>
    </row>
    <row r="42" spans="1:15" s="4" customFormat="1" ht="15" customHeight="1">
      <c r="A42" s="12">
        <f t="shared" si="0"/>
        <v>39</v>
      </c>
      <c r="B42" s="9" t="s">
        <v>126</v>
      </c>
      <c r="C42" s="9" t="s">
        <v>133</v>
      </c>
      <c r="D42" s="9" t="s">
        <v>126</v>
      </c>
      <c r="E42" s="40">
        <v>2591540353</v>
      </c>
      <c r="F42" s="10" t="s">
        <v>134</v>
      </c>
      <c r="G42" s="9" t="s">
        <v>21</v>
      </c>
      <c r="H42" s="9" t="s">
        <v>135</v>
      </c>
      <c r="I42" s="9" t="s">
        <v>11</v>
      </c>
      <c r="J42" s="9">
        <v>125</v>
      </c>
      <c r="K42" s="9">
        <v>3</v>
      </c>
      <c r="L42" s="11">
        <v>24.24</v>
      </c>
      <c r="M42" s="39">
        <v>3</v>
      </c>
      <c r="N42" s="42">
        <f>L42*M42</f>
        <v>72.72</v>
      </c>
      <c r="O42" s="33"/>
    </row>
    <row r="43" spans="1:15" s="4" customFormat="1" ht="15" customHeight="1">
      <c r="A43" s="12">
        <f t="shared" si="0"/>
        <v>40</v>
      </c>
      <c r="B43" s="9" t="s">
        <v>126</v>
      </c>
      <c r="C43" s="9" t="s">
        <v>136</v>
      </c>
      <c r="D43" s="9" t="s">
        <v>126</v>
      </c>
      <c r="E43" s="40">
        <v>2591540356</v>
      </c>
      <c r="F43" s="10" t="s">
        <v>137</v>
      </c>
      <c r="G43" s="9" t="s">
        <v>21</v>
      </c>
      <c r="H43" s="9" t="s">
        <v>138</v>
      </c>
      <c r="I43" s="9" t="s">
        <v>42</v>
      </c>
      <c r="J43" s="9">
        <v>70</v>
      </c>
      <c r="K43" s="9">
        <v>3</v>
      </c>
      <c r="L43" s="11">
        <v>24.24</v>
      </c>
      <c r="M43" s="39">
        <v>2.25</v>
      </c>
      <c r="N43" s="42">
        <f>L43*M43</f>
        <v>54.54</v>
      </c>
      <c r="O43" s="33"/>
    </row>
    <row r="44" spans="1:15" s="4" customFormat="1" ht="30">
      <c r="A44" s="12">
        <f t="shared" si="0"/>
        <v>41</v>
      </c>
      <c r="B44" s="9" t="s">
        <v>139</v>
      </c>
      <c r="C44" s="9" t="s">
        <v>140</v>
      </c>
      <c r="D44" s="9" t="s">
        <v>126</v>
      </c>
      <c r="E44" s="40">
        <v>2591540349</v>
      </c>
      <c r="F44" s="10" t="s">
        <v>141</v>
      </c>
      <c r="G44" s="9" t="s">
        <v>21</v>
      </c>
      <c r="H44" s="9" t="s">
        <v>142</v>
      </c>
      <c r="I44" s="9" t="s">
        <v>143</v>
      </c>
      <c r="J44" s="9">
        <v>220</v>
      </c>
      <c r="K44" s="9">
        <v>3</v>
      </c>
      <c r="L44" s="11">
        <v>24</v>
      </c>
      <c r="M44" s="39">
        <v>3</v>
      </c>
      <c r="N44" s="42">
        <f>L44*M44</f>
        <v>72</v>
      </c>
      <c r="O44" s="33"/>
    </row>
    <row r="45" spans="1:15" s="4" customFormat="1">
      <c r="A45" s="12">
        <f t="shared" si="0"/>
        <v>42</v>
      </c>
      <c r="B45" s="9" t="s">
        <v>139</v>
      </c>
      <c r="C45" s="9" t="s">
        <v>144</v>
      </c>
      <c r="D45" s="9" t="s">
        <v>126</v>
      </c>
      <c r="E45" s="40">
        <v>2591540357</v>
      </c>
      <c r="F45" s="10" t="s">
        <v>17</v>
      </c>
      <c r="G45" s="9" t="s">
        <v>21</v>
      </c>
      <c r="H45" s="9" t="s">
        <v>22</v>
      </c>
      <c r="I45" s="9" t="s">
        <v>18</v>
      </c>
      <c r="J45" s="9">
        <v>125</v>
      </c>
      <c r="K45" s="9">
        <v>14</v>
      </c>
      <c r="L45" s="11">
        <v>415</v>
      </c>
      <c r="M45" s="39">
        <v>3</v>
      </c>
      <c r="N45" s="42">
        <f>L45*M45</f>
        <v>1245</v>
      </c>
      <c r="O45" s="33"/>
    </row>
    <row r="46" spans="1:15" s="4" customFormat="1" ht="15" customHeight="1">
      <c r="A46" s="12">
        <f t="shared" si="0"/>
        <v>43</v>
      </c>
      <c r="B46" s="9" t="s">
        <v>139</v>
      </c>
      <c r="C46" s="9" t="s">
        <v>145</v>
      </c>
      <c r="D46" s="9" t="s">
        <v>126</v>
      </c>
      <c r="E46" s="40">
        <v>2591540348</v>
      </c>
      <c r="F46" s="10" t="s">
        <v>82</v>
      </c>
      <c r="G46" s="9" t="s">
        <v>21</v>
      </c>
      <c r="H46" s="9" t="s">
        <v>83</v>
      </c>
      <c r="I46" s="9" t="s">
        <v>11</v>
      </c>
      <c r="J46" s="9">
        <v>260</v>
      </c>
      <c r="K46" s="9">
        <v>3</v>
      </c>
      <c r="L46" s="11">
        <v>24.24</v>
      </c>
      <c r="M46" s="39">
        <v>3.75</v>
      </c>
      <c r="N46" s="42">
        <f>L46*M46</f>
        <v>90.899999999999991</v>
      </c>
      <c r="O46" s="33"/>
    </row>
    <row r="47" spans="1:15" s="4" customFormat="1">
      <c r="A47" s="12">
        <f t="shared" si="0"/>
        <v>44</v>
      </c>
      <c r="B47" s="9" t="s">
        <v>146</v>
      </c>
      <c r="C47" s="9" t="s">
        <v>147</v>
      </c>
      <c r="D47" s="9" t="s">
        <v>139</v>
      </c>
      <c r="E47" s="40">
        <v>2591540360</v>
      </c>
      <c r="F47" s="10" t="s">
        <v>71</v>
      </c>
      <c r="G47" s="9" t="s">
        <v>21</v>
      </c>
      <c r="H47" s="9" t="s">
        <v>72</v>
      </c>
      <c r="I47" s="9" t="s">
        <v>10</v>
      </c>
      <c r="J47" s="9">
        <v>255</v>
      </c>
      <c r="K47" s="9">
        <v>10</v>
      </c>
      <c r="L47" s="11">
        <v>400</v>
      </c>
      <c r="M47" s="39">
        <v>3.75</v>
      </c>
      <c r="N47" s="42">
        <f>L47*M47</f>
        <v>1500</v>
      </c>
      <c r="O47" s="33"/>
    </row>
    <row r="48" spans="1:15" s="4" customFormat="1">
      <c r="A48" s="12">
        <f t="shared" si="0"/>
        <v>45</v>
      </c>
      <c r="B48" s="9" t="s">
        <v>146</v>
      </c>
      <c r="C48" s="9" t="s">
        <v>148</v>
      </c>
      <c r="D48" s="9" t="s">
        <v>139</v>
      </c>
      <c r="E48" s="40">
        <v>2591540359</v>
      </c>
      <c r="F48" s="10" t="s">
        <v>71</v>
      </c>
      <c r="G48" s="9" t="s">
        <v>21</v>
      </c>
      <c r="H48" s="9" t="s">
        <v>72</v>
      </c>
      <c r="I48" s="9" t="s">
        <v>10</v>
      </c>
      <c r="J48" s="9">
        <v>255</v>
      </c>
      <c r="K48" s="9">
        <v>20</v>
      </c>
      <c r="L48" s="11">
        <v>800</v>
      </c>
      <c r="M48" s="39">
        <v>3.75</v>
      </c>
      <c r="N48" s="42">
        <f>L48*M48</f>
        <v>3000</v>
      </c>
      <c r="O48" s="33"/>
    </row>
    <row r="49" spans="1:15" s="4" customFormat="1">
      <c r="A49" s="12">
        <f t="shared" si="0"/>
        <v>46</v>
      </c>
      <c r="B49" s="9" t="s">
        <v>146</v>
      </c>
      <c r="C49" s="9" t="s">
        <v>149</v>
      </c>
      <c r="D49" s="9" t="s">
        <v>139</v>
      </c>
      <c r="E49" s="40">
        <v>2591540358</v>
      </c>
      <c r="F49" s="10" t="s">
        <v>71</v>
      </c>
      <c r="G49" s="9" t="s">
        <v>21</v>
      </c>
      <c r="H49" s="9" t="s">
        <v>72</v>
      </c>
      <c r="I49" s="9" t="s">
        <v>10</v>
      </c>
      <c r="J49" s="9">
        <v>255</v>
      </c>
      <c r="K49" s="9">
        <v>20</v>
      </c>
      <c r="L49" s="11">
        <v>800</v>
      </c>
      <c r="M49" s="39">
        <v>3.75</v>
      </c>
      <c r="N49" s="42">
        <f>L49*M49</f>
        <v>3000</v>
      </c>
      <c r="O49" s="33"/>
    </row>
    <row r="50" spans="1:15" s="4" customFormat="1" ht="30">
      <c r="A50" s="12">
        <f t="shared" si="0"/>
        <v>47</v>
      </c>
      <c r="B50" s="9" t="s">
        <v>146</v>
      </c>
      <c r="C50" s="9" t="s">
        <v>150</v>
      </c>
      <c r="D50" s="9" t="s">
        <v>126</v>
      </c>
      <c r="E50" s="40">
        <v>2591540350</v>
      </c>
      <c r="F50" s="10" t="s">
        <v>32</v>
      </c>
      <c r="G50" s="9" t="s">
        <v>21</v>
      </c>
      <c r="H50" s="9" t="s">
        <v>11</v>
      </c>
      <c r="I50" s="9" t="s">
        <v>11</v>
      </c>
      <c r="J50" s="9">
        <v>160</v>
      </c>
      <c r="K50" s="9">
        <v>3</v>
      </c>
      <c r="L50" s="11">
        <v>24.24</v>
      </c>
      <c r="M50" s="39">
        <v>3</v>
      </c>
      <c r="N50" s="42">
        <f>L50*M50</f>
        <v>72.72</v>
      </c>
      <c r="O50" s="33"/>
    </row>
    <row r="51" spans="1:15" s="4" customFormat="1">
      <c r="A51" s="12">
        <f t="shared" si="0"/>
        <v>48</v>
      </c>
      <c r="B51" s="9" t="s">
        <v>146</v>
      </c>
      <c r="C51" s="9" t="s">
        <v>151</v>
      </c>
      <c r="D51" s="9" t="s">
        <v>146</v>
      </c>
      <c r="E51" s="40">
        <v>2591540363</v>
      </c>
      <c r="F51" s="10" t="s">
        <v>152</v>
      </c>
      <c r="G51" s="9" t="s">
        <v>21</v>
      </c>
      <c r="H51" s="9" t="s">
        <v>68</v>
      </c>
      <c r="I51" s="9" t="s">
        <v>40</v>
      </c>
      <c r="J51" s="9">
        <v>30</v>
      </c>
      <c r="K51" s="9">
        <v>3</v>
      </c>
      <c r="L51" s="11">
        <v>24.26</v>
      </c>
      <c r="M51" s="39">
        <v>2.25</v>
      </c>
      <c r="N51" s="42">
        <f>L51*M51</f>
        <v>54.585000000000001</v>
      </c>
      <c r="O51" s="33"/>
    </row>
    <row r="52" spans="1:15" s="4" customFormat="1">
      <c r="A52" s="12">
        <f t="shared" si="0"/>
        <v>49</v>
      </c>
      <c r="B52" s="9" t="s">
        <v>146</v>
      </c>
      <c r="C52" s="9" t="s">
        <v>153</v>
      </c>
      <c r="D52" s="9" t="s">
        <v>146</v>
      </c>
      <c r="E52" s="40">
        <v>2591540364</v>
      </c>
      <c r="F52" s="10" t="s">
        <v>154</v>
      </c>
      <c r="G52" s="9" t="s">
        <v>21</v>
      </c>
      <c r="H52" s="9" t="s">
        <v>155</v>
      </c>
      <c r="I52" s="9" t="s">
        <v>155</v>
      </c>
      <c r="J52" s="9">
        <v>42</v>
      </c>
      <c r="K52" s="9">
        <v>3</v>
      </c>
      <c r="L52" s="11">
        <v>24.24</v>
      </c>
      <c r="M52" s="39">
        <v>2.25</v>
      </c>
      <c r="N52" s="42">
        <f>L52*M52</f>
        <v>54.54</v>
      </c>
      <c r="O52" s="33"/>
    </row>
    <row r="53" spans="1:15" s="4" customFormat="1">
      <c r="A53" s="12">
        <f t="shared" si="0"/>
        <v>50</v>
      </c>
      <c r="B53" s="9" t="s">
        <v>146</v>
      </c>
      <c r="C53" s="9" t="s">
        <v>156</v>
      </c>
      <c r="D53" s="9" t="s">
        <v>146</v>
      </c>
      <c r="E53" s="40">
        <v>2591540365</v>
      </c>
      <c r="F53" s="10" t="s">
        <v>41</v>
      </c>
      <c r="G53" s="9" t="s">
        <v>21</v>
      </c>
      <c r="H53" s="9" t="s">
        <v>24</v>
      </c>
      <c r="I53" s="9" t="s">
        <v>14</v>
      </c>
      <c r="J53" s="9">
        <v>65</v>
      </c>
      <c r="K53" s="9">
        <v>3</v>
      </c>
      <c r="L53" s="11">
        <v>24.25</v>
      </c>
      <c r="M53" s="39">
        <v>2.25</v>
      </c>
      <c r="N53" s="42">
        <f>L53*M53</f>
        <v>54.5625</v>
      </c>
      <c r="O53" s="33"/>
    </row>
    <row r="54" spans="1:15" s="4" customFormat="1" ht="30">
      <c r="A54" s="12">
        <f t="shared" si="0"/>
        <v>51</v>
      </c>
      <c r="B54" s="9" t="s">
        <v>157</v>
      </c>
      <c r="C54" s="9" t="s">
        <v>158</v>
      </c>
      <c r="D54" s="9" t="s">
        <v>157</v>
      </c>
      <c r="E54" s="40">
        <v>2591540375</v>
      </c>
      <c r="F54" s="10" t="s">
        <v>100</v>
      </c>
      <c r="G54" s="9" t="s">
        <v>21</v>
      </c>
      <c r="H54" s="9" t="s">
        <v>46</v>
      </c>
      <c r="I54" s="9" t="s">
        <v>39</v>
      </c>
      <c r="J54" s="9">
        <v>190</v>
      </c>
      <c r="K54" s="9">
        <v>10</v>
      </c>
      <c r="L54" s="11">
        <v>290.5</v>
      </c>
      <c r="M54" s="39">
        <v>3</v>
      </c>
      <c r="N54" s="42">
        <f>L54*M54</f>
        <v>871.5</v>
      </c>
      <c r="O54" s="33"/>
    </row>
    <row r="55" spans="1:15" s="4" customFormat="1" ht="30">
      <c r="A55" s="12">
        <f t="shared" si="0"/>
        <v>52</v>
      </c>
      <c r="B55" s="9" t="s">
        <v>157</v>
      </c>
      <c r="C55" s="9" t="s">
        <v>159</v>
      </c>
      <c r="D55" s="9" t="s">
        <v>157</v>
      </c>
      <c r="E55" s="40">
        <v>2591540371</v>
      </c>
      <c r="F55" s="10" t="s">
        <v>160</v>
      </c>
      <c r="G55" s="9" t="s">
        <v>21</v>
      </c>
      <c r="H55" s="9" t="s">
        <v>161</v>
      </c>
      <c r="I55" s="9" t="s">
        <v>39</v>
      </c>
      <c r="J55" s="9">
        <v>235</v>
      </c>
      <c r="K55" s="9">
        <v>10</v>
      </c>
      <c r="L55" s="11">
        <v>290.5</v>
      </c>
      <c r="M55" s="39">
        <v>3</v>
      </c>
      <c r="N55" s="42">
        <f>L55*M55</f>
        <v>871.5</v>
      </c>
      <c r="O55" s="33"/>
    </row>
    <row r="56" spans="1:15" s="4" customFormat="1">
      <c r="A56" s="12">
        <f t="shared" si="0"/>
        <v>53</v>
      </c>
      <c r="B56" s="9" t="s">
        <v>157</v>
      </c>
      <c r="C56" s="9" t="s">
        <v>162</v>
      </c>
      <c r="D56" s="9" t="s">
        <v>157</v>
      </c>
      <c r="E56" s="40">
        <v>2591540370</v>
      </c>
      <c r="F56" s="10" t="s">
        <v>137</v>
      </c>
      <c r="G56" s="9" t="s">
        <v>21</v>
      </c>
      <c r="H56" s="9" t="s">
        <v>31</v>
      </c>
      <c r="I56" s="9" t="s">
        <v>42</v>
      </c>
      <c r="J56" s="9">
        <v>70</v>
      </c>
      <c r="K56" s="9">
        <v>30</v>
      </c>
      <c r="L56" s="11">
        <v>735</v>
      </c>
      <c r="M56" s="39">
        <v>2.25</v>
      </c>
      <c r="N56" s="42">
        <f>L56*M56</f>
        <v>1653.75</v>
      </c>
      <c r="O56" s="33"/>
    </row>
    <row r="57" spans="1:15" s="4" customFormat="1" ht="30">
      <c r="A57" s="12">
        <f t="shared" si="0"/>
        <v>54</v>
      </c>
      <c r="B57" s="9" t="s">
        <v>157</v>
      </c>
      <c r="C57" s="9" t="s">
        <v>163</v>
      </c>
      <c r="D57" s="9" t="s">
        <v>157</v>
      </c>
      <c r="E57" s="38" t="s">
        <v>164</v>
      </c>
      <c r="F57" s="10" t="s">
        <v>165</v>
      </c>
      <c r="G57" s="9" t="s">
        <v>21</v>
      </c>
      <c r="H57" s="9" t="s">
        <v>9</v>
      </c>
      <c r="I57" s="9" t="s">
        <v>9</v>
      </c>
      <c r="J57" s="9">
        <v>50</v>
      </c>
      <c r="K57" s="9">
        <v>5</v>
      </c>
      <c r="L57" s="11">
        <v>30</v>
      </c>
      <c r="M57" s="39">
        <v>2.25</v>
      </c>
      <c r="N57" s="42">
        <f>L57*M57</f>
        <v>67.5</v>
      </c>
      <c r="O57" s="33"/>
    </row>
    <row r="58" spans="1:15" s="4" customFormat="1">
      <c r="A58" s="12">
        <f t="shared" si="0"/>
        <v>55</v>
      </c>
      <c r="B58" s="9" t="s">
        <v>157</v>
      </c>
      <c r="C58" s="9" t="s">
        <v>166</v>
      </c>
      <c r="D58" s="9" t="s">
        <v>157</v>
      </c>
      <c r="E58" s="40">
        <v>2591540376</v>
      </c>
      <c r="F58" s="10" t="s">
        <v>15</v>
      </c>
      <c r="G58" s="9" t="s">
        <v>21</v>
      </c>
      <c r="H58" s="9" t="s">
        <v>9</v>
      </c>
      <c r="I58" s="9" t="s">
        <v>9</v>
      </c>
      <c r="J58" s="9">
        <v>50</v>
      </c>
      <c r="K58" s="9">
        <v>5</v>
      </c>
      <c r="L58" s="11">
        <v>30</v>
      </c>
      <c r="M58" s="39">
        <v>2.25</v>
      </c>
      <c r="N58" s="42">
        <f>L58*M58</f>
        <v>67.5</v>
      </c>
      <c r="O58" s="33"/>
    </row>
    <row r="59" spans="1:15" s="4" customFormat="1">
      <c r="A59" s="12">
        <f t="shared" si="0"/>
        <v>56</v>
      </c>
      <c r="B59" s="9" t="s">
        <v>157</v>
      </c>
      <c r="C59" s="9" t="s">
        <v>167</v>
      </c>
      <c r="D59" s="9" t="s">
        <v>157</v>
      </c>
      <c r="E59" s="40">
        <v>2591540374</v>
      </c>
      <c r="F59" s="10" t="s">
        <v>168</v>
      </c>
      <c r="G59" s="9" t="s">
        <v>21</v>
      </c>
      <c r="H59" s="9" t="s">
        <v>169</v>
      </c>
      <c r="I59" s="9" t="s">
        <v>39</v>
      </c>
      <c r="J59" s="9">
        <v>350</v>
      </c>
      <c r="K59" s="9">
        <v>5</v>
      </c>
      <c r="L59" s="11">
        <v>30</v>
      </c>
      <c r="M59" s="39">
        <v>3.75</v>
      </c>
      <c r="N59" s="42">
        <f>L59*M59</f>
        <v>112.5</v>
      </c>
      <c r="O59" s="33"/>
    </row>
    <row r="60" spans="1:15" s="4" customFormat="1">
      <c r="A60" s="12">
        <f t="shared" si="0"/>
        <v>57</v>
      </c>
      <c r="B60" s="9" t="s">
        <v>170</v>
      </c>
      <c r="C60" s="9" t="s">
        <v>171</v>
      </c>
      <c r="D60" s="9" t="s">
        <v>146</v>
      </c>
      <c r="E60" s="40">
        <v>2591540369</v>
      </c>
      <c r="F60" s="10" t="s">
        <v>109</v>
      </c>
      <c r="G60" s="9" t="s">
        <v>21</v>
      </c>
      <c r="H60" s="9" t="s">
        <v>110</v>
      </c>
      <c r="I60" s="9" t="s">
        <v>18</v>
      </c>
      <c r="J60" s="9">
        <v>130</v>
      </c>
      <c r="K60" s="9">
        <v>3</v>
      </c>
      <c r="L60" s="11">
        <v>24.24</v>
      </c>
      <c r="M60" s="39">
        <v>3</v>
      </c>
      <c r="N60" s="42">
        <f>L60*M60</f>
        <v>72.72</v>
      </c>
      <c r="O60" s="33"/>
    </row>
    <row r="61" spans="1:15" s="4" customFormat="1">
      <c r="A61" s="12">
        <f t="shared" si="0"/>
        <v>58</v>
      </c>
      <c r="B61" s="9" t="s">
        <v>170</v>
      </c>
      <c r="C61" s="9" t="s">
        <v>172</v>
      </c>
      <c r="D61" s="9" t="s">
        <v>146</v>
      </c>
      <c r="E61" s="40">
        <v>2591540366</v>
      </c>
      <c r="F61" s="10" t="s">
        <v>25</v>
      </c>
      <c r="G61" s="9" t="s">
        <v>21</v>
      </c>
      <c r="H61" s="9" t="s">
        <v>173</v>
      </c>
      <c r="I61" s="9" t="s">
        <v>18</v>
      </c>
      <c r="J61" s="9">
        <v>130</v>
      </c>
      <c r="K61" s="9">
        <v>3</v>
      </c>
      <c r="L61" s="11">
        <v>24.24</v>
      </c>
      <c r="M61" s="39">
        <v>3</v>
      </c>
      <c r="N61" s="42">
        <f>L61*M61</f>
        <v>72.72</v>
      </c>
      <c r="O61" s="33"/>
    </row>
    <row r="62" spans="1:15" s="4" customFormat="1">
      <c r="A62" s="12">
        <f t="shared" si="0"/>
        <v>59</v>
      </c>
      <c r="B62" s="9" t="s">
        <v>170</v>
      </c>
      <c r="C62" s="9" t="s">
        <v>174</v>
      </c>
      <c r="D62" s="9" t="s">
        <v>146</v>
      </c>
      <c r="E62" s="40">
        <v>2591540362</v>
      </c>
      <c r="F62" s="10" t="s">
        <v>175</v>
      </c>
      <c r="G62" s="9" t="s">
        <v>21</v>
      </c>
      <c r="H62" s="9" t="s">
        <v>18</v>
      </c>
      <c r="I62" s="9" t="s">
        <v>18</v>
      </c>
      <c r="J62" s="9">
        <v>130</v>
      </c>
      <c r="K62" s="9">
        <v>3</v>
      </c>
      <c r="L62" s="11">
        <v>24.24</v>
      </c>
      <c r="M62" s="39">
        <v>3</v>
      </c>
      <c r="N62" s="42">
        <f>L62*M62</f>
        <v>72.72</v>
      </c>
      <c r="O62" s="33"/>
    </row>
    <row r="63" spans="1:15" s="4" customFormat="1">
      <c r="A63" s="12">
        <f t="shared" si="0"/>
        <v>60</v>
      </c>
      <c r="B63" s="9" t="s">
        <v>170</v>
      </c>
      <c r="C63" s="9" t="s">
        <v>176</v>
      </c>
      <c r="D63" s="9" t="s">
        <v>170</v>
      </c>
      <c r="E63" s="40">
        <v>2591540381</v>
      </c>
      <c r="F63" s="10" t="s">
        <v>78</v>
      </c>
      <c r="G63" s="9" t="s">
        <v>21</v>
      </c>
      <c r="H63" s="9" t="s">
        <v>31</v>
      </c>
      <c r="I63" s="9" t="s">
        <v>42</v>
      </c>
      <c r="J63" s="9">
        <v>70</v>
      </c>
      <c r="K63" s="9">
        <v>5</v>
      </c>
      <c r="L63" s="11">
        <v>145.25</v>
      </c>
      <c r="M63" s="39">
        <v>2.25</v>
      </c>
      <c r="N63" s="42">
        <f>L63*M63</f>
        <v>326.8125</v>
      </c>
      <c r="O63" s="33"/>
    </row>
    <row r="64" spans="1:15" s="4" customFormat="1">
      <c r="A64" s="12">
        <f t="shared" si="0"/>
        <v>61</v>
      </c>
      <c r="B64" s="9" t="s">
        <v>170</v>
      </c>
      <c r="C64" s="9" t="s">
        <v>177</v>
      </c>
      <c r="D64" s="9" t="s">
        <v>170</v>
      </c>
      <c r="E64" s="40">
        <v>2591540377</v>
      </c>
      <c r="F64" s="10" t="s">
        <v>44</v>
      </c>
      <c r="G64" s="9" t="s">
        <v>21</v>
      </c>
      <c r="H64" s="9" t="s">
        <v>45</v>
      </c>
      <c r="I64" s="9" t="s">
        <v>42</v>
      </c>
      <c r="J64" s="9">
        <v>125</v>
      </c>
      <c r="K64" s="9">
        <v>30</v>
      </c>
      <c r="L64" s="11">
        <v>727.54</v>
      </c>
      <c r="M64" s="39">
        <v>3</v>
      </c>
      <c r="N64" s="42">
        <f>L64*M64</f>
        <v>2182.62</v>
      </c>
      <c r="O64" s="33"/>
    </row>
    <row r="65" spans="1:18" s="4" customFormat="1">
      <c r="A65" s="12">
        <f t="shared" si="0"/>
        <v>62</v>
      </c>
      <c r="B65" s="9" t="s">
        <v>170</v>
      </c>
      <c r="C65" s="9" t="s">
        <v>178</v>
      </c>
      <c r="D65" s="9" t="s">
        <v>170</v>
      </c>
      <c r="E65" s="40">
        <v>2591540382</v>
      </c>
      <c r="F65" s="10" t="s">
        <v>89</v>
      </c>
      <c r="G65" s="9" t="s">
        <v>21</v>
      </c>
      <c r="H65" s="9" t="s">
        <v>90</v>
      </c>
      <c r="I65" s="9" t="s">
        <v>12</v>
      </c>
      <c r="J65" s="9">
        <v>105</v>
      </c>
      <c r="K65" s="9">
        <v>4</v>
      </c>
      <c r="L65" s="11">
        <v>116.2</v>
      </c>
      <c r="M65" s="39">
        <v>2.25</v>
      </c>
      <c r="N65" s="42">
        <f>L65*M65</f>
        <v>261.45</v>
      </c>
      <c r="O65" s="33"/>
    </row>
    <row r="66" spans="1:18" s="4" customFormat="1">
      <c r="A66" s="12">
        <f t="shared" si="0"/>
        <v>63</v>
      </c>
      <c r="B66" s="9" t="s">
        <v>170</v>
      </c>
      <c r="C66" s="9" t="s">
        <v>179</v>
      </c>
      <c r="D66" s="9" t="s">
        <v>170</v>
      </c>
      <c r="E66" s="40">
        <v>2591540379</v>
      </c>
      <c r="F66" s="10" t="s">
        <v>50</v>
      </c>
      <c r="G66" s="9" t="s">
        <v>21</v>
      </c>
      <c r="H66" s="9" t="s">
        <v>12</v>
      </c>
      <c r="I66" s="9" t="s">
        <v>12</v>
      </c>
      <c r="J66" s="9">
        <v>110</v>
      </c>
      <c r="K66" s="9">
        <v>5</v>
      </c>
      <c r="L66" s="11">
        <v>145.25</v>
      </c>
      <c r="M66" s="39">
        <v>2.25</v>
      </c>
      <c r="N66" s="42">
        <f>L66*M66</f>
        <v>326.8125</v>
      </c>
      <c r="O66" s="33"/>
    </row>
    <row r="67" spans="1:18" s="4" customFormat="1" ht="15" customHeight="1">
      <c r="A67" s="12">
        <f t="shared" si="0"/>
        <v>64</v>
      </c>
      <c r="B67" s="9" t="s">
        <v>170</v>
      </c>
      <c r="C67" s="9" t="s">
        <v>180</v>
      </c>
      <c r="D67" s="9" t="s">
        <v>170</v>
      </c>
      <c r="E67" s="40">
        <v>2591540380</v>
      </c>
      <c r="F67" s="10" t="s">
        <v>58</v>
      </c>
      <c r="G67" s="9" t="s">
        <v>21</v>
      </c>
      <c r="H67" s="9" t="s">
        <v>59</v>
      </c>
      <c r="I67" s="9" t="s">
        <v>10</v>
      </c>
      <c r="J67" s="9">
        <v>125</v>
      </c>
      <c r="K67" s="9">
        <v>13</v>
      </c>
      <c r="L67" s="11">
        <v>297.27</v>
      </c>
      <c r="M67" s="39">
        <v>3</v>
      </c>
      <c r="N67" s="42">
        <f>L67*M67</f>
        <v>891.81</v>
      </c>
      <c r="O67" s="33"/>
    </row>
    <row r="68" spans="1:18" s="4" customFormat="1" ht="30">
      <c r="A68" s="12">
        <f t="shared" si="0"/>
        <v>65</v>
      </c>
      <c r="B68" s="9" t="s">
        <v>170</v>
      </c>
      <c r="C68" s="9" t="s">
        <v>181</v>
      </c>
      <c r="D68" s="9" t="s">
        <v>170</v>
      </c>
      <c r="E68" s="40">
        <v>2591540378</v>
      </c>
      <c r="F68" s="10" t="s">
        <v>32</v>
      </c>
      <c r="G68" s="9" t="s">
        <v>21</v>
      </c>
      <c r="H68" s="9" t="s">
        <v>34</v>
      </c>
      <c r="I68" s="9" t="s">
        <v>11</v>
      </c>
      <c r="J68" s="9">
        <v>180</v>
      </c>
      <c r="K68" s="9">
        <v>13</v>
      </c>
      <c r="L68" s="11">
        <v>297.27</v>
      </c>
      <c r="M68" s="39">
        <v>3</v>
      </c>
      <c r="N68" s="42">
        <f>L68*M68</f>
        <v>891.81</v>
      </c>
      <c r="O68" s="33"/>
    </row>
    <row r="69" spans="1:18" s="4" customFormat="1">
      <c r="A69" s="12">
        <f t="shared" si="0"/>
        <v>66</v>
      </c>
      <c r="B69" s="41" t="s">
        <v>182</v>
      </c>
      <c r="C69" s="9" t="s">
        <v>183</v>
      </c>
      <c r="D69" s="9" t="s">
        <v>146</v>
      </c>
      <c r="E69" s="40">
        <v>2591540361</v>
      </c>
      <c r="F69" s="10" t="s">
        <v>189</v>
      </c>
      <c r="G69" s="9" t="s">
        <v>21</v>
      </c>
      <c r="H69" s="9" t="s">
        <v>14</v>
      </c>
      <c r="I69" s="9" t="s">
        <v>14</v>
      </c>
      <c r="J69" s="9">
        <v>85</v>
      </c>
      <c r="K69" s="9">
        <v>3</v>
      </c>
      <c r="L69" s="11">
        <v>24.24</v>
      </c>
      <c r="M69" s="39">
        <v>2.25</v>
      </c>
      <c r="N69" s="42">
        <f>L69*M69</f>
        <v>54.54</v>
      </c>
      <c r="O69" s="33"/>
    </row>
    <row r="70" spans="1:18" s="4" customFormat="1" ht="30">
      <c r="A70" s="12">
        <f t="shared" ref="A70:A71" si="1">A69+1</f>
        <v>67</v>
      </c>
      <c r="B70" s="41" t="s">
        <v>184</v>
      </c>
      <c r="C70" s="9" t="s">
        <v>185</v>
      </c>
      <c r="D70" s="9" t="s">
        <v>146</v>
      </c>
      <c r="E70" s="40">
        <v>2591540368</v>
      </c>
      <c r="F70" s="10" t="s">
        <v>62</v>
      </c>
      <c r="G70" s="9" t="s">
        <v>21</v>
      </c>
      <c r="H70" s="9" t="s">
        <v>63</v>
      </c>
      <c r="I70" s="9" t="s">
        <v>40</v>
      </c>
      <c r="J70" s="9">
        <v>35</v>
      </c>
      <c r="K70" s="9">
        <v>3</v>
      </c>
      <c r="L70" s="11">
        <v>35</v>
      </c>
      <c r="M70" s="39">
        <v>2.25</v>
      </c>
      <c r="N70" s="42">
        <f>L70*M70</f>
        <v>78.75</v>
      </c>
      <c r="O70" s="33"/>
    </row>
    <row r="71" spans="1:18" s="4" customFormat="1">
      <c r="A71" s="12">
        <f t="shared" si="1"/>
        <v>68</v>
      </c>
      <c r="B71" s="41" t="s">
        <v>186</v>
      </c>
      <c r="C71" s="9" t="s">
        <v>187</v>
      </c>
      <c r="D71" s="9" t="s">
        <v>146</v>
      </c>
      <c r="E71" s="40">
        <v>2591540367</v>
      </c>
      <c r="F71" s="10" t="s">
        <v>27</v>
      </c>
      <c r="G71" s="9" t="s">
        <v>21</v>
      </c>
      <c r="H71" s="9" t="s">
        <v>28</v>
      </c>
      <c r="I71" s="9" t="s">
        <v>9</v>
      </c>
      <c r="J71" s="9">
        <v>50</v>
      </c>
      <c r="K71" s="9">
        <v>3</v>
      </c>
      <c r="L71" s="11">
        <v>24</v>
      </c>
      <c r="M71" s="39">
        <v>2.25</v>
      </c>
      <c r="N71" s="42">
        <f>L71*M71</f>
        <v>54</v>
      </c>
      <c r="O71" s="33"/>
    </row>
    <row r="72" spans="1:18" s="4" customFormat="1">
      <c r="A72" s="43" t="s">
        <v>188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44">
        <f>ROUND(SUM(N4:N71),0)</f>
        <v>66497</v>
      </c>
      <c r="O72" s="35"/>
    </row>
    <row r="73" spans="1:18" s="4" customFormat="1" ht="15.75" thickBot="1">
      <c r="A73" s="45"/>
      <c r="B73" s="46"/>
      <c r="C73" s="46"/>
      <c r="D73" s="47"/>
      <c r="E73" s="46"/>
      <c r="F73" s="48"/>
      <c r="G73" s="46"/>
      <c r="H73" s="46"/>
      <c r="I73" s="46"/>
      <c r="J73" s="46"/>
      <c r="K73" s="36">
        <f>SUM(K4:K71)</f>
        <v>1052</v>
      </c>
      <c r="L73" s="37">
        <f>SUM(L4:L71)</f>
        <v>23819.010000000024</v>
      </c>
      <c r="M73" s="49"/>
      <c r="N73" s="50"/>
      <c r="O73" s="32"/>
    </row>
    <row r="74" spans="1:18" s="3" customFormat="1" ht="30.75" customHeight="1" thickBot="1">
      <c r="A74" s="24" t="s">
        <v>36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6"/>
    </row>
    <row r="75" spans="1:18" s="3" customFormat="1" ht="44.25" customHeight="1" thickBot="1">
      <c r="A75" s="22" t="s">
        <v>37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7"/>
    </row>
    <row r="80" spans="1:18">
      <c r="R80" s="5"/>
    </row>
    <row r="84" spans="16:17">
      <c r="P84" s="6"/>
      <c r="Q84" s="6"/>
    </row>
  </sheetData>
  <mergeCells count="7">
    <mergeCell ref="A1:G1"/>
    <mergeCell ref="A2:G2"/>
    <mergeCell ref="A74:N74"/>
    <mergeCell ref="A75:N75"/>
    <mergeCell ref="H1:N1"/>
    <mergeCell ref="H2:N2"/>
    <mergeCell ref="A72:M72"/>
  </mergeCells>
  <pageMargins left="0.2" right="0.19685039370078741" top="0.38" bottom="0.55118110236220474" header="0.19" footer="0.23622047244094491"/>
  <pageSetup scale="9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2024-07-20T12:16:17Z</cp:lastPrinted>
  <dcterms:created xsi:type="dcterms:W3CDTF">2024-01-18T12:49:24Z</dcterms:created>
  <dcterms:modified xsi:type="dcterms:W3CDTF">2024-07-20T12:16:17Z</dcterms:modified>
</cp:coreProperties>
</file>