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Consignment!$G$3:$G$27</definedName>
  </definedNames>
  <calcPr calcId="124519"/>
</workbook>
</file>

<file path=xl/calcChain.xml><?xml version="1.0" encoding="utf-8"?>
<calcChain xmlns="http://schemas.openxmlformats.org/spreadsheetml/2006/main">
  <c r="L28" i="1"/>
  <c r="J5"/>
  <c r="L5" s="1"/>
  <c r="J6"/>
  <c r="L6" s="1"/>
  <c r="J7"/>
  <c r="L7" s="1"/>
  <c r="J8"/>
  <c r="L8" s="1"/>
  <c r="J9"/>
  <c r="L9" s="1"/>
  <c r="J10"/>
  <c r="J11"/>
  <c r="L11" s="1"/>
  <c r="J12"/>
  <c r="L12" s="1"/>
  <c r="J13"/>
  <c r="L13" s="1"/>
  <c r="J14"/>
  <c r="L14" s="1"/>
  <c r="J15"/>
  <c r="J16"/>
  <c r="J17"/>
  <c r="L17" s="1"/>
  <c r="J18"/>
  <c r="L18" s="1"/>
  <c r="J19"/>
  <c r="L19" s="1"/>
  <c r="J20"/>
  <c r="L20" s="1"/>
  <c r="J21"/>
  <c r="L21" s="1"/>
  <c r="J22"/>
  <c r="J23"/>
  <c r="L23" s="1"/>
  <c r="J24"/>
  <c r="L24" s="1"/>
  <c r="J25"/>
  <c r="L25" s="1"/>
  <c r="J26"/>
  <c r="L26" s="1"/>
  <c r="J27"/>
  <c r="L27" s="1"/>
  <c r="J4"/>
  <c r="I10"/>
  <c r="L10" s="1"/>
  <c r="I15"/>
  <c r="L15" s="1"/>
  <c r="I16"/>
  <c r="L16" s="1"/>
  <c r="I22"/>
  <c r="L22" s="1"/>
  <c r="I4"/>
  <c r="L4" s="1"/>
</calcChain>
</file>

<file path=xl/sharedStrings.xml><?xml version="1.0" encoding="utf-8"?>
<sst xmlns="http://schemas.openxmlformats.org/spreadsheetml/2006/main" count="163" uniqueCount="105">
  <si>
    <t>03/5/2025</t>
  </si>
  <si>
    <t>303</t>
  </si>
  <si>
    <t>02/5/2025</t>
  </si>
  <si>
    <t>AGARBATTI</t>
  </si>
  <si>
    <t>308</t>
  </si>
  <si>
    <t>05/5/2025</t>
  </si>
  <si>
    <t>335</t>
  </si>
  <si>
    <t>06/5/2025</t>
  </si>
  <si>
    <t>333</t>
  </si>
  <si>
    <t>sarbat</t>
  </si>
  <si>
    <t>07/5/2025</t>
  </si>
  <si>
    <t>338</t>
  </si>
  <si>
    <t>08/5/2025</t>
  </si>
  <si>
    <t>337</t>
  </si>
  <si>
    <t>351</t>
  </si>
  <si>
    <t>17/5/2025</t>
  </si>
  <si>
    <t>418</t>
  </si>
  <si>
    <t>19/5/2025</t>
  </si>
  <si>
    <t>416</t>
  </si>
  <si>
    <t>16/5/2025</t>
  </si>
  <si>
    <t>408</t>
  </si>
  <si>
    <t>MUSHROOM</t>
  </si>
  <si>
    <t>20/5/2025</t>
  </si>
  <si>
    <t>26/5/2025</t>
  </si>
  <si>
    <t>454</t>
  </si>
  <si>
    <t>31/5/2025</t>
  </si>
  <si>
    <t>533</t>
  </si>
  <si>
    <t>30/5/2025</t>
  </si>
  <si>
    <t>GHEE</t>
  </si>
  <si>
    <t>307</t>
  </si>
  <si>
    <t>336</t>
  </si>
  <si>
    <t>342</t>
  </si>
  <si>
    <t>407</t>
  </si>
  <si>
    <t>422</t>
  </si>
  <si>
    <t>419</t>
  </si>
  <si>
    <t>443</t>
  </si>
  <si>
    <t>21/5/2025</t>
  </si>
  <si>
    <t>445</t>
  </si>
  <si>
    <t>candy</t>
  </si>
  <si>
    <t>500</t>
  </si>
  <si>
    <t>24/5/2025</t>
  </si>
  <si>
    <t>475</t>
  </si>
  <si>
    <t>478</t>
  </si>
  <si>
    <t>535</t>
  </si>
  <si>
    <t>JAJPUR TOWN</t>
  </si>
  <si>
    <t>KENDRAPARA</t>
  </si>
  <si>
    <t>ATHAGARH</t>
  </si>
  <si>
    <t>AUL</t>
  </si>
  <si>
    <t>PURI</t>
  </si>
  <si>
    <t>PATTAMUNDAI</t>
  </si>
  <si>
    <t>CHHATIA</t>
  </si>
  <si>
    <t>KAMAKHYANAGAR</t>
  </si>
  <si>
    <t>SORO</t>
  </si>
  <si>
    <t>HATBHADRA</t>
  </si>
  <si>
    <t>NILAGIRI</t>
  </si>
  <si>
    <t>KEONJHAR</t>
  </si>
  <si>
    <t>BARIPADA</t>
  </si>
  <si>
    <t>JASHIPUR</t>
  </si>
  <si>
    <t>BHADRAK</t>
  </si>
  <si>
    <t>BALASORE</t>
  </si>
  <si>
    <t>KARANJIA</t>
  </si>
  <si>
    <t>CTC</t>
  </si>
  <si>
    <t>DO/01941</t>
  </si>
  <si>
    <t>DO/02017</t>
  </si>
  <si>
    <t>DO/02137</t>
  </si>
  <si>
    <t>DO/02162</t>
  </si>
  <si>
    <t>DO/02265</t>
  </si>
  <si>
    <t>DO/02294</t>
  </si>
  <si>
    <t>DO/02344</t>
  </si>
  <si>
    <t>DO/02889</t>
  </si>
  <si>
    <t>DO/02922</t>
  </si>
  <si>
    <t>DO/02974</t>
  </si>
  <si>
    <t>DO/03332</t>
  </si>
  <si>
    <t>DO/03568</t>
  </si>
  <si>
    <t>MA/01106</t>
  </si>
  <si>
    <t>MA/01244</t>
  </si>
  <si>
    <t>MA/01291</t>
  </si>
  <si>
    <t>MA/01619</t>
  </si>
  <si>
    <t>MA/01642</t>
  </si>
  <si>
    <t>MA/01655</t>
  </si>
  <si>
    <t>MA/01710</t>
  </si>
  <si>
    <t>MA/01771</t>
  </si>
  <si>
    <t>MA/01909</t>
  </si>
  <si>
    <t>MA/01931</t>
  </si>
  <si>
    <t>MA/01951</t>
  </si>
  <si>
    <t>MA/02084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</si>
  <si>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</si>
  <si>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</si>
  <si>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</si>
  <si>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</si>
  <si>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</si>
  <si>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</si>
  <si>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</si>
  <si>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</si>
  <si>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</si>
  <si>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</t>
  </si>
  <si>
    <t>LR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</si>
  <si>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</si>
  <si>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</si>
  <si>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</si>
  <si>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</si>
  <si>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</si>
  <si>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</si>
  <si>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ELEVEN THOUSAND SEVENTY ONLY)</t>
  </si>
  <si>
    <t>Bill Date: 31/05/2025
Bill NO : 6690
TotalAmount: 11070.00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</si>
</sst>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24325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PRADEEP%20BHANDAR%20M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PURI</v>
          </cell>
          <cell r="G4" t="str">
            <v>AGARBATTI</v>
          </cell>
          <cell r="H4">
            <v>15</v>
          </cell>
          <cell r="I4">
            <v>60</v>
          </cell>
        </row>
        <row r="5">
          <cell r="F5" t="str">
            <v>tangi khurdha</v>
          </cell>
          <cell r="G5" t="str">
            <v>AGARBATTI</v>
          </cell>
          <cell r="H5">
            <v>10</v>
          </cell>
          <cell r="I5">
            <v>60</v>
          </cell>
        </row>
        <row r="6">
          <cell r="F6" t="str">
            <v>KATIKATA</v>
          </cell>
          <cell r="G6" t="str">
            <v>AGARBATTI</v>
          </cell>
          <cell r="H6">
            <v>4</v>
          </cell>
          <cell r="I6">
            <v>60</v>
          </cell>
        </row>
        <row r="7">
          <cell r="F7" t="str">
            <v>KANDARPUR</v>
          </cell>
          <cell r="G7" t="str">
            <v>AGARBATTI</v>
          </cell>
          <cell r="H7">
            <v>4</v>
          </cell>
          <cell r="I7">
            <v>60</v>
          </cell>
        </row>
        <row r="8">
          <cell r="F8" t="str">
            <v>KHURDA</v>
          </cell>
          <cell r="G8" t="str">
            <v>AGARBATTI</v>
          </cell>
          <cell r="H8">
            <v>5</v>
          </cell>
          <cell r="I8">
            <v>60</v>
          </cell>
        </row>
        <row r="9">
          <cell r="F9" t="str">
            <v>NILAGIRI</v>
          </cell>
          <cell r="G9" t="str">
            <v>AGARBATTI</v>
          </cell>
          <cell r="H9">
            <v>3</v>
          </cell>
          <cell r="I9">
            <v>60</v>
          </cell>
        </row>
        <row r="10">
          <cell r="F10" t="str">
            <v>SORO</v>
          </cell>
          <cell r="G10" t="str">
            <v>AGARBATTI</v>
          </cell>
          <cell r="H10">
            <v>6</v>
          </cell>
          <cell r="I10">
            <v>60</v>
          </cell>
        </row>
        <row r="11">
          <cell r="F11" t="str">
            <v>JATNI</v>
          </cell>
          <cell r="G11" t="str">
            <v>sarbat</v>
          </cell>
          <cell r="H11">
            <v>9</v>
          </cell>
          <cell r="I11">
            <v>30</v>
          </cell>
        </row>
        <row r="12">
          <cell r="F12" t="str">
            <v>KARANJIA</v>
          </cell>
          <cell r="G12" t="str">
            <v>AGARBATTI</v>
          </cell>
          <cell r="H12">
            <v>10</v>
          </cell>
          <cell r="I12">
            <v>60</v>
          </cell>
        </row>
        <row r="13">
          <cell r="F13" t="str">
            <v>KENDRAPARA</v>
          </cell>
          <cell r="G13" t="str">
            <v>GHEE</v>
          </cell>
          <cell r="H13">
            <v>9</v>
          </cell>
          <cell r="I13">
            <v>30</v>
          </cell>
        </row>
        <row r="14">
          <cell r="F14" t="str">
            <v>PANIKOILI</v>
          </cell>
          <cell r="G14" t="str">
            <v>AGARBATTI</v>
          </cell>
          <cell r="H14">
            <v>3</v>
          </cell>
          <cell r="I14">
            <v>60</v>
          </cell>
        </row>
        <row r="15">
          <cell r="F15" t="str">
            <v>KAMAKHYANAGAR</v>
          </cell>
          <cell r="G15" t="str">
            <v>GHEE</v>
          </cell>
          <cell r="H15">
            <v>8</v>
          </cell>
          <cell r="I15">
            <v>30</v>
          </cell>
        </row>
        <row r="16">
          <cell r="F16" t="str">
            <v>KHURDA</v>
          </cell>
          <cell r="G16" t="str">
            <v>sarbat</v>
          </cell>
          <cell r="H16">
            <v>2</v>
          </cell>
          <cell r="I16">
            <v>35</v>
          </cell>
        </row>
        <row r="17">
          <cell r="F17" t="str">
            <v>BHADRAK</v>
          </cell>
          <cell r="G17" t="str">
            <v>AGARBATTI</v>
          </cell>
          <cell r="H17">
            <v>7</v>
          </cell>
          <cell r="I17">
            <v>60</v>
          </cell>
        </row>
        <row r="18">
          <cell r="F18" t="str">
            <v>CHANDBALI</v>
          </cell>
          <cell r="G18" t="str">
            <v>AGARBATTI</v>
          </cell>
          <cell r="H18">
            <v>3</v>
          </cell>
          <cell r="I18">
            <v>60</v>
          </cell>
        </row>
        <row r="19">
          <cell r="F19" t="str">
            <v>KHURDA</v>
          </cell>
          <cell r="G19" t="str">
            <v>AGARBATTI</v>
          </cell>
          <cell r="H19">
            <v>1</v>
          </cell>
          <cell r="I19">
            <v>60</v>
          </cell>
        </row>
        <row r="20">
          <cell r="F20" t="str">
            <v>PURI</v>
          </cell>
          <cell r="G20" t="str">
            <v>AGARBATTI</v>
          </cell>
          <cell r="H20">
            <v>9</v>
          </cell>
          <cell r="I20">
            <v>60</v>
          </cell>
        </row>
        <row r="21">
          <cell r="F21" t="str">
            <v>JATNI</v>
          </cell>
          <cell r="G21" t="str">
            <v>sarbat</v>
          </cell>
          <cell r="H21">
            <v>3</v>
          </cell>
          <cell r="I21">
            <v>30</v>
          </cell>
        </row>
        <row r="22">
          <cell r="F22" t="str">
            <v>CHHATIA</v>
          </cell>
          <cell r="G22" t="str">
            <v>MUSHROOM</v>
          </cell>
          <cell r="H22">
            <v>31</v>
          </cell>
          <cell r="I22">
            <v>35</v>
          </cell>
        </row>
        <row r="23">
          <cell r="F23" t="str">
            <v>BERHAMPUR</v>
          </cell>
          <cell r="G23" t="str">
            <v>AGARBATTI</v>
          </cell>
          <cell r="H23">
            <v>11</v>
          </cell>
          <cell r="I23">
            <v>60</v>
          </cell>
        </row>
        <row r="24">
          <cell r="F24" t="str">
            <v>PURI</v>
          </cell>
          <cell r="G24" t="str">
            <v>sarbat</v>
          </cell>
          <cell r="H24">
            <v>10</v>
          </cell>
          <cell r="I24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2" bestFit="1" customWidth="1"/>
    <col min="8" max="8" width="5.42578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98</v>
      </c>
      <c r="I1" s="17"/>
      <c r="J1" s="17"/>
      <c r="K1" s="17"/>
      <c r="L1" s="18"/>
    </row>
    <row r="2" spans="1:12" s="1" customFormat="1" ht="70.5" customHeight="1">
      <c r="A2" s="16" t="s">
        <v>99</v>
      </c>
      <c r="B2" s="17"/>
      <c r="C2" s="17"/>
      <c r="D2" s="17"/>
      <c r="E2" s="17"/>
      <c r="F2" s="17"/>
      <c r="G2" s="18"/>
      <c r="H2" s="16" t="s">
        <v>104</v>
      </c>
      <c r="I2" s="17"/>
      <c r="J2" s="17"/>
      <c r="K2" s="17"/>
      <c r="L2" s="18"/>
    </row>
    <row r="3" spans="1:12" s="7" customFormat="1">
      <c r="A3" s="6" t="s">
        <v>86</v>
      </c>
      <c r="B3" s="6" t="s">
        <v>87</v>
      </c>
      <c r="C3" s="6" t="s">
        <v>88</v>
      </c>
      <c r="D3" s="6" t="s">
        <v>89</v>
      </c>
      <c r="E3" s="6" t="s">
        <v>90</v>
      </c>
      <c r="F3" s="6" t="s">
        <v>91</v>
      </c>
      <c r="G3" s="6" t="s">
        <v>92</v>
      </c>
      <c r="H3" s="6" t="s">
        <v>93</v>
      </c>
      <c r="I3" s="4" t="s">
        <v>94</v>
      </c>
      <c r="J3" s="4" t="s">
        <v>95</v>
      </c>
      <c r="K3" s="4" t="s">
        <v>96</v>
      </c>
      <c r="L3" s="4" t="s">
        <v>97</v>
      </c>
    </row>
    <row r="4" spans="1:12">
      <c r="A4" s="2">
        <v>1</v>
      </c>
      <c r="B4" s="2" t="s">
        <v>2</v>
      </c>
      <c r="C4" s="2" t="s">
        <v>74</v>
      </c>
      <c r="D4" s="2" t="s">
        <v>29</v>
      </c>
      <c r="E4" s="3" t="s">
        <v>61</v>
      </c>
      <c r="F4" s="2" t="s">
        <v>52</v>
      </c>
      <c r="G4" s="2" t="s">
        <v>3</v>
      </c>
      <c r="H4" s="2">
        <v>10</v>
      </c>
      <c r="I4" s="5">
        <f>VLOOKUP(F4,[1]Invoice!$F$4:$I$24,4,FALSE)</f>
        <v>60</v>
      </c>
      <c r="J4" s="5">
        <f>H4*5</f>
        <v>50</v>
      </c>
      <c r="K4" s="5">
        <v>25</v>
      </c>
      <c r="L4" s="5">
        <f>H4*I4+J4+K4</f>
        <v>675</v>
      </c>
    </row>
    <row r="5" spans="1:12">
      <c r="A5" s="2">
        <v>2</v>
      </c>
      <c r="B5" s="2" t="s">
        <v>0</v>
      </c>
      <c r="C5" s="2" t="s">
        <v>62</v>
      </c>
      <c r="D5" s="2" t="s">
        <v>1</v>
      </c>
      <c r="E5" s="3" t="s">
        <v>61</v>
      </c>
      <c r="F5" s="2" t="s">
        <v>44</v>
      </c>
      <c r="G5" s="2" t="s">
        <v>3</v>
      </c>
      <c r="H5" s="2">
        <v>15</v>
      </c>
      <c r="I5" s="5">
        <v>60</v>
      </c>
      <c r="J5" s="5">
        <f t="shared" ref="J5:J27" si="0">H5*5</f>
        <v>75</v>
      </c>
      <c r="K5" s="5">
        <v>25</v>
      </c>
      <c r="L5" s="5">
        <f t="shared" ref="L5:L27" si="1">H5*I5+J5+K5</f>
        <v>1000</v>
      </c>
    </row>
    <row r="6" spans="1:12">
      <c r="A6" s="2">
        <v>3</v>
      </c>
      <c r="B6" s="2" t="s">
        <v>0</v>
      </c>
      <c r="C6" s="2" t="s">
        <v>63</v>
      </c>
      <c r="D6" s="2" t="s">
        <v>4</v>
      </c>
      <c r="E6" s="3" t="s">
        <v>61</v>
      </c>
      <c r="F6" s="2" t="s">
        <v>44</v>
      </c>
      <c r="G6" s="2" t="s">
        <v>3</v>
      </c>
      <c r="H6" s="2">
        <v>3</v>
      </c>
      <c r="I6" s="5">
        <v>60</v>
      </c>
      <c r="J6" s="5">
        <f t="shared" si="0"/>
        <v>15</v>
      </c>
      <c r="K6" s="5">
        <v>25</v>
      </c>
      <c r="L6" s="5">
        <f t="shared" si="1"/>
        <v>220</v>
      </c>
    </row>
    <row r="7" spans="1:12">
      <c r="A7" s="2">
        <v>4</v>
      </c>
      <c r="B7" s="2" t="s">
        <v>5</v>
      </c>
      <c r="C7" s="2" t="s">
        <v>64</v>
      </c>
      <c r="D7" s="2" t="s">
        <v>6</v>
      </c>
      <c r="E7" s="3" t="s">
        <v>61</v>
      </c>
      <c r="F7" s="2" t="s">
        <v>45</v>
      </c>
      <c r="G7" s="2" t="s">
        <v>3</v>
      </c>
      <c r="H7" s="2">
        <v>2</v>
      </c>
      <c r="I7" s="5">
        <v>60</v>
      </c>
      <c r="J7" s="5">
        <f t="shared" si="0"/>
        <v>10</v>
      </c>
      <c r="K7" s="5">
        <v>25</v>
      </c>
      <c r="L7" s="5">
        <f t="shared" si="1"/>
        <v>155</v>
      </c>
    </row>
    <row r="8" spans="1:12">
      <c r="A8" s="2">
        <v>5</v>
      </c>
      <c r="B8" s="2" t="s">
        <v>5</v>
      </c>
      <c r="C8" s="2" t="s">
        <v>75</v>
      </c>
      <c r="D8" s="2" t="s">
        <v>30</v>
      </c>
      <c r="E8" s="3" t="s">
        <v>61</v>
      </c>
      <c r="F8" s="2" t="s">
        <v>53</v>
      </c>
      <c r="G8" s="2" t="s">
        <v>3</v>
      </c>
      <c r="H8" s="2">
        <v>4</v>
      </c>
      <c r="I8" s="5">
        <v>60</v>
      </c>
      <c r="J8" s="5">
        <f t="shared" si="0"/>
        <v>20</v>
      </c>
      <c r="K8" s="5">
        <v>25</v>
      </c>
      <c r="L8" s="5">
        <f t="shared" si="1"/>
        <v>285</v>
      </c>
    </row>
    <row r="9" spans="1:12">
      <c r="A9" s="2">
        <v>6</v>
      </c>
      <c r="B9" s="2" t="s">
        <v>7</v>
      </c>
      <c r="C9" s="2" t="s">
        <v>65</v>
      </c>
      <c r="D9" s="2" t="s">
        <v>8</v>
      </c>
      <c r="E9" s="3" t="s">
        <v>61</v>
      </c>
      <c r="F9" s="2" t="s">
        <v>44</v>
      </c>
      <c r="G9" s="2" t="s">
        <v>9</v>
      </c>
      <c r="H9" s="2">
        <v>8</v>
      </c>
      <c r="I9" s="5">
        <v>30</v>
      </c>
      <c r="J9" s="5">
        <f t="shared" si="0"/>
        <v>40</v>
      </c>
      <c r="K9" s="5">
        <v>25</v>
      </c>
      <c r="L9" s="5">
        <f t="shared" si="1"/>
        <v>305</v>
      </c>
    </row>
    <row r="10" spans="1:12">
      <c r="A10" s="2">
        <v>7</v>
      </c>
      <c r="B10" s="2" t="s">
        <v>7</v>
      </c>
      <c r="C10" s="2" t="s">
        <v>76</v>
      </c>
      <c r="D10" s="2" t="s">
        <v>31</v>
      </c>
      <c r="E10" s="3" t="s">
        <v>61</v>
      </c>
      <c r="F10" s="2" t="s">
        <v>54</v>
      </c>
      <c r="G10" s="2" t="s">
        <v>3</v>
      </c>
      <c r="H10" s="2">
        <v>3</v>
      </c>
      <c r="I10" s="5">
        <f>VLOOKUP(F10,[1]Invoice!$F$4:$I$24,4,FALSE)</f>
        <v>60</v>
      </c>
      <c r="J10" s="5">
        <f t="shared" si="0"/>
        <v>15</v>
      </c>
      <c r="K10" s="5">
        <v>25</v>
      </c>
      <c r="L10" s="5">
        <f t="shared" si="1"/>
        <v>220</v>
      </c>
    </row>
    <row r="11" spans="1:12">
      <c r="A11" s="2">
        <v>8</v>
      </c>
      <c r="B11" s="2" t="s">
        <v>10</v>
      </c>
      <c r="C11" s="2" t="s">
        <v>66</v>
      </c>
      <c r="D11" s="2" t="s">
        <v>11</v>
      </c>
      <c r="E11" s="3" t="s">
        <v>61</v>
      </c>
      <c r="F11" s="2" t="s">
        <v>46</v>
      </c>
      <c r="G11" s="2" t="s">
        <v>3</v>
      </c>
      <c r="H11" s="2">
        <v>3</v>
      </c>
      <c r="I11" s="5">
        <v>60</v>
      </c>
      <c r="J11" s="5">
        <f t="shared" si="0"/>
        <v>15</v>
      </c>
      <c r="K11" s="5">
        <v>25</v>
      </c>
      <c r="L11" s="5">
        <f t="shared" si="1"/>
        <v>220</v>
      </c>
    </row>
    <row r="12" spans="1:12">
      <c r="A12" s="2">
        <v>9</v>
      </c>
      <c r="B12" s="2" t="s">
        <v>12</v>
      </c>
      <c r="C12" s="2" t="s">
        <v>67</v>
      </c>
      <c r="D12" s="2" t="s">
        <v>13</v>
      </c>
      <c r="E12" s="3" t="s">
        <v>61</v>
      </c>
      <c r="F12" s="2" t="s">
        <v>47</v>
      </c>
      <c r="G12" s="2" t="s">
        <v>3</v>
      </c>
      <c r="H12" s="2">
        <v>3</v>
      </c>
      <c r="I12" s="5">
        <v>60</v>
      </c>
      <c r="J12" s="5">
        <f t="shared" si="0"/>
        <v>15</v>
      </c>
      <c r="K12" s="5">
        <v>25</v>
      </c>
      <c r="L12" s="5">
        <f t="shared" si="1"/>
        <v>220</v>
      </c>
    </row>
    <row r="13" spans="1:12">
      <c r="A13" s="2">
        <v>10</v>
      </c>
      <c r="B13" s="2" t="s">
        <v>12</v>
      </c>
      <c r="C13" s="2" t="s">
        <v>68</v>
      </c>
      <c r="D13" s="2" t="s">
        <v>14</v>
      </c>
      <c r="E13" s="3" t="s">
        <v>61</v>
      </c>
      <c r="F13" s="2" t="s">
        <v>48</v>
      </c>
      <c r="G13" s="2" t="s">
        <v>9</v>
      </c>
      <c r="H13" s="2">
        <v>33</v>
      </c>
      <c r="I13" s="5">
        <v>35</v>
      </c>
      <c r="J13" s="5">
        <f t="shared" si="0"/>
        <v>165</v>
      </c>
      <c r="K13" s="5">
        <v>25</v>
      </c>
      <c r="L13" s="5">
        <f t="shared" si="1"/>
        <v>1345</v>
      </c>
    </row>
    <row r="14" spans="1:12">
      <c r="A14" s="2">
        <v>11</v>
      </c>
      <c r="B14" s="2" t="s">
        <v>19</v>
      </c>
      <c r="C14" s="2" t="s">
        <v>71</v>
      </c>
      <c r="D14" s="2" t="s">
        <v>20</v>
      </c>
      <c r="E14" s="3" t="s">
        <v>61</v>
      </c>
      <c r="F14" s="2" t="s">
        <v>50</v>
      </c>
      <c r="G14" s="2" t="s">
        <v>21</v>
      </c>
      <c r="H14" s="2">
        <v>30</v>
      </c>
      <c r="I14" s="5">
        <v>40</v>
      </c>
      <c r="J14" s="5">
        <f t="shared" si="0"/>
        <v>150</v>
      </c>
      <c r="K14" s="5">
        <v>25</v>
      </c>
      <c r="L14" s="5">
        <f t="shared" si="1"/>
        <v>1375</v>
      </c>
    </row>
    <row r="15" spans="1:12">
      <c r="A15" s="2">
        <v>12</v>
      </c>
      <c r="B15" s="2" t="s">
        <v>19</v>
      </c>
      <c r="C15" s="2" t="s">
        <v>77</v>
      </c>
      <c r="D15" s="2" t="s">
        <v>32</v>
      </c>
      <c r="E15" s="3" t="s">
        <v>61</v>
      </c>
      <c r="F15" s="2" t="s">
        <v>52</v>
      </c>
      <c r="G15" s="2" t="s">
        <v>3</v>
      </c>
      <c r="H15" s="2">
        <v>6</v>
      </c>
      <c r="I15" s="5">
        <f>VLOOKUP(F15,[1]Invoice!$F$4:$I$24,4,FALSE)</f>
        <v>60</v>
      </c>
      <c r="J15" s="5">
        <f t="shared" si="0"/>
        <v>30</v>
      </c>
      <c r="K15" s="5">
        <v>25</v>
      </c>
      <c r="L15" s="5">
        <f t="shared" si="1"/>
        <v>415</v>
      </c>
    </row>
    <row r="16" spans="1:12">
      <c r="A16" s="2">
        <v>13</v>
      </c>
      <c r="B16" s="2" t="s">
        <v>15</v>
      </c>
      <c r="C16" s="2" t="s">
        <v>69</v>
      </c>
      <c r="D16" s="2" t="s">
        <v>16</v>
      </c>
      <c r="E16" s="3" t="s">
        <v>61</v>
      </c>
      <c r="F16" s="2" t="s">
        <v>48</v>
      </c>
      <c r="G16" s="2" t="s">
        <v>3</v>
      </c>
      <c r="H16" s="2">
        <v>4</v>
      </c>
      <c r="I16" s="5">
        <f>VLOOKUP(F16,[1]Invoice!$F$4:$I$24,4,FALSE)</f>
        <v>60</v>
      </c>
      <c r="J16" s="5">
        <f t="shared" si="0"/>
        <v>20</v>
      </c>
      <c r="K16" s="5">
        <v>25</v>
      </c>
      <c r="L16" s="5">
        <f t="shared" si="1"/>
        <v>285</v>
      </c>
    </row>
    <row r="17" spans="1:12">
      <c r="A17" s="2">
        <v>14</v>
      </c>
      <c r="B17" s="2" t="s">
        <v>15</v>
      </c>
      <c r="C17" s="2" t="s">
        <v>78</v>
      </c>
      <c r="D17" s="2" t="s">
        <v>33</v>
      </c>
      <c r="E17" s="3" t="s">
        <v>61</v>
      </c>
      <c r="F17" s="2" t="s">
        <v>55</v>
      </c>
      <c r="G17" s="2" t="s">
        <v>28</v>
      </c>
      <c r="H17" s="2">
        <v>12</v>
      </c>
      <c r="I17" s="5">
        <v>40</v>
      </c>
      <c r="J17" s="5">
        <f t="shared" si="0"/>
        <v>60</v>
      </c>
      <c r="K17" s="5">
        <v>25</v>
      </c>
      <c r="L17" s="5">
        <f t="shared" si="1"/>
        <v>565</v>
      </c>
    </row>
    <row r="18" spans="1:12">
      <c r="A18" s="2">
        <v>15</v>
      </c>
      <c r="B18" s="2" t="s">
        <v>15</v>
      </c>
      <c r="C18" s="2" t="s">
        <v>79</v>
      </c>
      <c r="D18" s="2" t="s">
        <v>34</v>
      </c>
      <c r="E18" s="3" t="s">
        <v>61</v>
      </c>
      <c r="F18" s="2" t="s">
        <v>56</v>
      </c>
      <c r="G18" s="2" t="s">
        <v>3</v>
      </c>
      <c r="H18" s="2">
        <v>9</v>
      </c>
      <c r="I18" s="5">
        <v>60</v>
      </c>
      <c r="J18" s="5">
        <f t="shared" si="0"/>
        <v>45</v>
      </c>
      <c r="K18" s="5">
        <v>25</v>
      </c>
      <c r="L18" s="5">
        <f t="shared" si="1"/>
        <v>610</v>
      </c>
    </row>
    <row r="19" spans="1:12">
      <c r="A19" s="2">
        <v>16</v>
      </c>
      <c r="B19" s="2" t="s">
        <v>17</v>
      </c>
      <c r="C19" s="2" t="s">
        <v>70</v>
      </c>
      <c r="D19" s="2" t="s">
        <v>18</v>
      </c>
      <c r="E19" s="3" t="s">
        <v>61</v>
      </c>
      <c r="F19" s="2" t="s">
        <v>49</v>
      </c>
      <c r="G19" s="2" t="s">
        <v>3</v>
      </c>
      <c r="H19" s="2">
        <v>10</v>
      </c>
      <c r="I19" s="5">
        <v>60</v>
      </c>
      <c r="J19" s="5">
        <f t="shared" si="0"/>
        <v>50</v>
      </c>
      <c r="K19" s="5">
        <v>25</v>
      </c>
      <c r="L19" s="5">
        <f t="shared" si="1"/>
        <v>675</v>
      </c>
    </row>
    <row r="20" spans="1:12">
      <c r="A20" s="2">
        <v>17</v>
      </c>
      <c r="B20" s="2" t="s">
        <v>22</v>
      </c>
      <c r="C20" s="2" t="s">
        <v>80</v>
      </c>
      <c r="D20" s="2" t="s">
        <v>35</v>
      </c>
      <c r="E20" s="3" t="s">
        <v>61</v>
      </c>
      <c r="F20" s="2" t="s">
        <v>56</v>
      </c>
      <c r="G20" s="2" t="s">
        <v>3</v>
      </c>
      <c r="H20" s="2">
        <v>1</v>
      </c>
      <c r="I20" s="5">
        <v>60</v>
      </c>
      <c r="J20" s="5">
        <f t="shared" si="0"/>
        <v>5</v>
      </c>
      <c r="K20" s="5">
        <v>25</v>
      </c>
      <c r="L20" s="5">
        <f t="shared" si="1"/>
        <v>90</v>
      </c>
    </row>
    <row r="21" spans="1:12">
      <c r="A21" s="2">
        <v>18</v>
      </c>
      <c r="B21" s="2" t="s">
        <v>36</v>
      </c>
      <c r="C21" s="2" t="s">
        <v>81</v>
      </c>
      <c r="D21" s="2" t="s">
        <v>37</v>
      </c>
      <c r="E21" s="3" t="s">
        <v>61</v>
      </c>
      <c r="F21" s="2" t="s">
        <v>55</v>
      </c>
      <c r="G21" s="2" t="s">
        <v>38</v>
      </c>
      <c r="H21" s="2">
        <v>10</v>
      </c>
      <c r="I21" s="5">
        <v>40</v>
      </c>
      <c r="J21" s="5">
        <f t="shared" si="0"/>
        <v>50</v>
      </c>
      <c r="K21" s="5">
        <v>25</v>
      </c>
      <c r="L21" s="5">
        <f t="shared" si="1"/>
        <v>475</v>
      </c>
    </row>
    <row r="22" spans="1:12">
      <c r="A22" s="2">
        <v>19</v>
      </c>
      <c r="B22" s="2" t="s">
        <v>40</v>
      </c>
      <c r="C22" s="2" t="s">
        <v>83</v>
      </c>
      <c r="D22" s="2" t="s">
        <v>41</v>
      </c>
      <c r="E22" s="3" t="s">
        <v>61</v>
      </c>
      <c r="F22" s="2" t="s">
        <v>58</v>
      </c>
      <c r="G22" s="2" t="s">
        <v>3</v>
      </c>
      <c r="H22" s="2">
        <v>4</v>
      </c>
      <c r="I22" s="5">
        <f>VLOOKUP(F22,[1]Invoice!$F$4:$I$24,4,FALSE)</f>
        <v>60</v>
      </c>
      <c r="J22" s="5">
        <f t="shared" si="0"/>
        <v>20</v>
      </c>
      <c r="K22" s="5">
        <v>25</v>
      </c>
      <c r="L22" s="5">
        <f t="shared" si="1"/>
        <v>285</v>
      </c>
    </row>
    <row r="23" spans="1:12">
      <c r="A23" s="2">
        <v>20</v>
      </c>
      <c r="B23" s="2" t="s">
        <v>40</v>
      </c>
      <c r="C23" s="2" t="s">
        <v>84</v>
      </c>
      <c r="D23" s="2" t="s">
        <v>42</v>
      </c>
      <c r="E23" s="3" t="s">
        <v>61</v>
      </c>
      <c r="F23" s="2" t="s">
        <v>59</v>
      </c>
      <c r="G23" s="2" t="s">
        <v>9</v>
      </c>
      <c r="H23" s="2">
        <v>6</v>
      </c>
      <c r="I23" s="5">
        <v>35</v>
      </c>
      <c r="J23" s="5">
        <f t="shared" si="0"/>
        <v>30</v>
      </c>
      <c r="K23" s="5">
        <v>25</v>
      </c>
      <c r="L23" s="5">
        <f t="shared" si="1"/>
        <v>265</v>
      </c>
    </row>
    <row r="24" spans="1:12">
      <c r="A24" s="2">
        <v>21</v>
      </c>
      <c r="B24" s="2" t="s">
        <v>23</v>
      </c>
      <c r="C24" s="2" t="s">
        <v>72</v>
      </c>
      <c r="D24" s="2" t="s">
        <v>24</v>
      </c>
      <c r="E24" s="3" t="s">
        <v>61</v>
      </c>
      <c r="F24" s="2" t="s">
        <v>44</v>
      </c>
      <c r="G24" s="2" t="s">
        <v>9</v>
      </c>
      <c r="H24" s="2">
        <v>5</v>
      </c>
      <c r="I24" s="5">
        <v>30</v>
      </c>
      <c r="J24" s="5">
        <f t="shared" si="0"/>
        <v>25</v>
      </c>
      <c r="K24" s="5">
        <v>25</v>
      </c>
      <c r="L24" s="5">
        <f t="shared" si="1"/>
        <v>200</v>
      </c>
    </row>
    <row r="25" spans="1:12">
      <c r="A25" s="2">
        <v>22</v>
      </c>
      <c r="B25" s="2" t="s">
        <v>23</v>
      </c>
      <c r="C25" s="2" t="s">
        <v>82</v>
      </c>
      <c r="D25" s="2" t="s">
        <v>39</v>
      </c>
      <c r="E25" s="3" t="s">
        <v>61</v>
      </c>
      <c r="F25" s="2" t="s">
        <v>57</v>
      </c>
      <c r="G25" s="2" t="s">
        <v>3</v>
      </c>
      <c r="H25" s="2">
        <v>5</v>
      </c>
      <c r="I25" s="5">
        <v>60</v>
      </c>
      <c r="J25" s="5">
        <f t="shared" si="0"/>
        <v>25</v>
      </c>
      <c r="K25" s="5">
        <v>25</v>
      </c>
      <c r="L25" s="5">
        <f t="shared" si="1"/>
        <v>350</v>
      </c>
    </row>
    <row r="26" spans="1:12">
      <c r="A26" s="2">
        <v>23</v>
      </c>
      <c r="B26" s="2" t="s">
        <v>27</v>
      </c>
      <c r="C26" s="2" t="s">
        <v>85</v>
      </c>
      <c r="D26" s="2" t="s">
        <v>43</v>
      </c>
      <c r="E26" s="3" t="s">
        <v>61</v>
      </c>
      <c r="F26" s="2" t="s">
        <v>60</v>
      </c>
      <c r="G26" s="2" t="s">
        <v>9</v>
      </c>
      <c r="H26" s="2">
        <v>13</v>
      </c>
      <c r="I26" s="5">
        <v>40</v>
      </c>
      <c r="J26" s="5">
        <f t="shared" si="0"/>
        <v>65</v>
      </c>
      <c r="K26" s="5">
        <v>25</v>
      </c>
      <c r="L26" s="5">
        <f t="shared" si="1"/>
        <v>610</v>
      </c>
    </row>
    <row r="27" spans="1:12">
      <c r="A27" s="2">
        <v>24</v>
      </c>
      <c r="B27" s="2" t="s">
        <v>25</v>
      </c>
      <c r="C27" s="2" t="s">
        <v>73</v>
      </c>
      <c r="D27" s="2" t="s">
        <v>26</v>
      </c>
      <c r="E27" s="3" t="s">
        <v>61</v>
      </c>
      <c r="F27" s="2" t="s">
        <v>51</v>
      </c>
      <c r="G27" s="2" t="s">
        <v>28</v>
      </c>
      <c r="H27" s="2">
        <v>5</v>
      </c>
      <c r="I27" s="5">
        <v>35</v>
      </c>
      <c r="J27" s="5">
        <f t="shared" si="0"/>
        <v>25</v>
      </c>
      <c r="K27" s="5">
        <v>25</v>
      </c>
      <c r="L27" s="5">
        <f t="shared" si="1"/>
        <v>225</v>
      </c>
    </row>
    <row r="28" spans="1:12" s="1" customFormat="1">
      <c r="A28" s="11" t="s">
        <v>103</v>
      </c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8">
        <f>ROUND(SUM(L4:L27),0)</f>
        <v>11070</v>
      </c>
    </row>
    <row r="29" spans="1:12" s="10" customFormat="1">
      <c r="A29" s="14" t="s">
        <v>100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9"/>
    </row>
    <row r="30" spans="1:12" s="10" customFormat="1">
      <c r="A30" s="14" t="s">
        <v>101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9"/>
    </row>
    <row r="31" spans="1:12" s="10" customFormat="1" ht="30" customHeight="1">
      <c r="A31" s="15" t="s">
        <v>102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9"/>
    </row>
  </sheetData>
  <sortState ref="B2:H25">
    <sortCondition ref="B2"/>
  </sortState>
  <mergeCells count="8">
    <mergeCell ref="A28:K28"/>
    <mergeCell ref="A29:K29"/>
    <mergeCell ref="A30:K30"/>
    <mergeCell ref="A31:K31"/>
    <mergeCell ref="A1:G1"/>
    <mergeCell ref="H1:L1"/>
    <mergeCell ref="A2:G2"/>
    <mergeCell ref="H2:L2"/>
  </mergeCells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2025-06-13T03:53:45Z</cp:lastPrinted>
  <dcterms:created xsi:type="dcterms:W3CDTF">2025-06-09T09:45:07Z</dcterms:created>
  <dcterms:modified xsi:type="dcterms:W3CDTF">2025-06-13T03:54:01Z</dcterms:modified>
</cp:coreProperties>
</file>