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Invoice!$G$1:$G$41</definedName>
  </definedNames>
  <calcPr calcId="124519"/>
</workbook>
</file>

<file path=xl/calcChain.xml><?xml version="1.0" encoding="utf-8"?>
<calcChain xmlns="http://schemas.openxmlformats.org/spreadsheetml/2006/main">
  <c r="I19" i="1"/>
  <c r="L19" s="1"/>
  <c r="J19"/>
  <c r="L22"/>
  <c r="L30"/>
  <c r="J5"/>
  <c r="L5" s="1"/>
  <c r="J6"/>
  <c r="L6" s="1"/>
  <c r="J7"/>
  <c r="L7" s="1"/>
  <c r="J8"/>
  <c r="L8" s="1"/>
  <c r="J9"/>
  <c r="J10"/>
  <c r="L10" s="1"/>
  <c r="J11"/>
  <c r="J12"/>
  <c r="J13"/>
  <c r="J14"/>
  <c r="J15"/>
  <c r="J16"/>
  <c r="J17"/>
  <c r="L17" s="1"/>
  <c r="J18"/>
  <c r="L18" s="1"/>
  <c r="J20"/>
  <c r="J21"/>
  <c r="L21" s="1"/>
  <c r="J22"/>
  <c r="J23"/>
  <c r="L23" s="1"/>
  <c r="J24"/>
  <c r="L24" s="1"/>
  <c r="J25"/>
  <c r="L25" s="1"/>
  <c r="J26"/>
  <c r="L26" s="1"/>
  <c r="J27"/>
  <c r="L27" s="1"/>
  <c r="J28"/>
  <c r="L28" s="1"/>
  <c r="J29"/>
  <c r="L29" s="1"/>
  <c r="J30"/>
  <c r="J31"/>
  <c r="L31" s="1"/>
  <c r="J32"/>
  <c r="L32" s="1"/>
  <c r="J33"/>
  <c r="J34"/>
  <c r="J35"/>
  <c r="L35" s="1"/>
  <c r="J4"/>
  <c r="I33" l="1"/>
  <c r="L33" s="1"/>
  <c r="I9"/>
  <c r="L9" s="1"/>
  <c r="I16" l="1"/>
  <c r="L16" s="1"/>
  <c r="I12"/>
  <c r="L12" s="1"/>
  <c r="I11"/>
  <c r="L11" s="1"/>
  <c r="I15"/>
  <c r="L15" s="1"/>
  <c r="I14"/>
  <c r="L14" s="1"/>
  <c r="I20"/>
  <c r="L20" s="1"/>
  <c r="I34"/>
  <c r="L34"/>
  <c r="I4"/>
  <c r="L4" s="1"/>
  <c r="I13"/>
  <c r="L13" s="1"/>
</calcChain>
</file>

<file path=xl/sharedStrings.xml><?xml version="1.0" encoding="utf-8"?>
<sst xmlns="http://schemas.openxmlformats.org/spreadsheetml/2006/main" count="211" uniqueCount="125">
  <si>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</si>
  <si>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</si>
  <si>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DATE</t>
  </si>
  <si>
    <t xml:space="preserve">PRODUCT </t>
  </si>
  <si>
    <t>CASE</t>
  </si>
  <si>
    <t>RATE</t>
  </si>
  <si>
    <t>DD</t>
  </si>
  <si>
    <t>LR</t>
  </si>
  <si>
    <t>AMOUNT</t>
  </si>
  <si>
    <t>02/11/2024</t>
  </si>
  <si>
    <t>1451</t>
  </si>
  <si>
    <t>AGARBATTI</t>
  </si>
  <si>
    <t>03/11/2024</t>
  </si>
  <si>
    <t>1404</t>
  </si>
  <si>
    <t>GHEE</t>
  </si>
  <si>
    <t>04/11/2024</t>
  </si>
  <si>
    <t>1473</t>
  </si>
  <si>
    <t>sarbat</t>
  </si>
  <si>
    <t>05/11/2024</t>
  </si>
  <si>
    <t>1477</t>
  </si>
  <si>
    <t>1489</t>
  </si>
  <si>
    <t>1486</t>
  </si>
  <si>
    <t>06/11/2024</t>
  </si>
  <si>
    <t>1494</t>
  </si>
  <si>
    <t>FOOD PRODUCT</t>
  </si>
  <si>
    <t>1490</t>
  </si>
  <si>
    <t>1488</t>
  </si>
  <si>
    <t>1481</t>
  </si>
  <si>
    <t>1487</t>
  </si>
  <si>
    <t>07/11/2024</t>
  </si>
  <si>
    <t>1499</t>
  </si>
  <si>
    <t>1503</t>
  </si>
  <si>
    <t>1501</t>
  </si>
  <si>
    <t>08/11/2024</t>
  </si>
  <si>
    <t>1508</t>
  </si>
  <si>
    <t>PAPAD</t>
  </si>
  <si>
    <t>1500</t>
  </si>
  <si>
    <t>11/11/2024</t>
  </si>
  <si>
    <t>1525</t>
  </si>
  <si>
    <t>12/11/2024</t>
  </si>
  <si>
    <t>1528</t>
  </si>
  <si>
    <t>1529</t>
  </si>
  <si>
    <t>13/11/2024</t>
  </si>
  <si>
    <t>1540</t>
  </si>
  <si>
    <t>14/11/2024</t>
  </si>
  <si>
    <t>1550</t>
  </si>
  <si>
    <t>16/11/2024</t>
  </si>
  <si>
    <t>1560</t>
  </si>
  <si>
    <t>19/11/2024</t>
  </si>
  <si>
    <t>1579</t>
  </si>
  <si>
    <t>20/11/2024</t>
  </si>
  <si>
    <t>1594</t>
  </si>
  <si>
    <t>candy</t>
  </si>
  <si>
    <t>1596</t>
  </si>
  <si>
    <t>21/11/2024</t>
  </si>
  <si>
    <t>1599</t>
  </si>
  <si>
    <t>22/11/2024</t>
  </si>
  <si>
    <t>1577</t>
  </si>
  <si>
    <t>26/11/2024</t>
  </si>
  <si>
    <t>1643</t>
  </si>
  <si>
    <t>27/11/2024</t>
  </si>
  <si>
    <t>1651</t>
  </si>
  <si>
    <t>1650</t>
  </si>
  <si>
    <t>28/11/2024</t>
  </si>
  <si>
    <t>1656</t>
  </si>
  <si>
    <t>GST to be paid by Consignor under Reverse Charge Mechanism (RCM) as per GST</t>
  </si>
  <si>
    <t>Declaration � Kindly verify and confirm before 12/20/2024 00:00:00</t>
  </si>
  <si>
    <t>Thanking you for your business.
PRAGATI LOGISTICS</t>
  </si>
  <si>
    <t>PANIKOILI</t>
  </si>
  <si>
    <t>KAMAKHYANAGAR</t>
  </si>
  <si>
    <t>JAJPUR TOWN</t>
  </si>
  <si>
    <t>PURI</t>
  </si>
  <si>
    <t>BHADRAK</t>
  </si>
  <si>
    <t>ANGUL</t>
  </si>
  <si>
    <t>PATTAMUNDAI</t>
  </si>
  <si>
    <t>NILAGIRI</t>
  </si>
  <si>
    <t>JAGATSINGHPUR</t>
  </si>
  <si>
    <t>JEYPORE</t>
  </si>
  <si>
    <t>CHANDIKHOL</t>
  </si>
  <si>
    <t>SORO</t>
  </si>
  <si>
    <t>NABARANGPUR</t>
  </si>
  <si>
    <t>BARAGARH</t>
  </si>
  <si>
    <t>JATNI</t>
  </si>
  <si>
    <t>BALASORE</t>
  </si>
  <si>
    <t>KHURDA</t>
  </si>
  <si>
    <t>KEONJHAR</t>
  </si>
  <si>
    <t>CTC</t>
  </si>
  <si>
    <t>PL/DO/15100</t>
  </si>
  <si>
    <t>PL/DO/15175</t>
  </si>
  <si>
    <t>PL/DO/15239</t>
  </si>
  <si>
    <t>PL/DO/15288</t>
  </si>
  <si>
    <t>PL/MA/10666</t>
  </si>
  <si>
    <t>PL/MA/10631</t>
  </si>
  <si>
    <t>PL/DO/15419</t>
  </si>
  <si>
    <t>PL/DO/15393</t>
  </si>
  <si>
    <t>PL/DO/15392</t>
  </si>
  <si>
    <t>PL/DO/15361</t>
  </si>
  <si>
    <t>PL/MA/10688</t>
  </si>
  <si>
    <t>PL/DO/15455</t>
  </si>
  <si>
    <t>PL/DO/15489</t>
  </si>
  <si>
    <t>PL/MA/10762</t>
  </si>
  <si>
    <t>PL/DO/15579</t>
  </si>
  <si>
    <t>PL/MA/10827</t>
  </si>
  <si>
    <t>PL/MA/10969</t>
  </si>
  <si>
    <t>PL/MA/11015</t>
  </si>
  <si>
    <t>PL/MA/11014</t>
  </si>
  <si>
    <t>PL/DO/15946</t>
  </si>
  <si>
    <t>PL/MA/11129</t>
  </si>
  <si>
    <t>PL/DO/16171</t>
  </si>
  <si>
    <t>PL/DO/16312</t>
  </si>
  <si>
    <t>PL/MA/11345</t>
  </si>
  <si>
    <t>PL/DO/16397</t>
  </si>
  <si>
    <t>PL/DO/16487</t>
  </si>
  <si>
    <t>PL/DO/16556</t>
  </si>
  <si>
    <t>PL/DO/16769</t>
  </si>
  <si>
    <t>PL/MA/11668</t>
  </si>
  <si>
    <t>PL/MA/11669</t>
  </si>
  <si>
    <t>PL/DO/16900</t>
  </si>
  <si>
    <t>SL.</t>
  </si>
  <si>
    <t>LR NO</t>
  </si>
  <si>
    <t>FROM</t>
  </si>
  <si>
    <t>TO</t>
  </si>
  <si>
    <t>INV NO</t>
  </si>
  <si>
    <t>Bill Date:30/11/2024
Bill NO : 27738
TotalAmount:12625.00</t>
  </si>
  <si>
    <t>(RUPEES TWELVE THOUSAND SIX HUNDRED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</si>
</sst>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7</xdr:col>
      <xdr:colOff>142875</xdr:colOff>
      <xdr:row>0</xdr:row>
      <xdr:rowOff>1011061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76200"/>
          <a:ext cx="4933950" cy="9348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OCTOBER/PRADEEP%20BHAND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5">
          <cell r="F5" t="str">
            <v>PANIKOILI</v>
          </cell>
          <cell r="G5" t="str">
            <v>AGARBATTI</v>
          </cell>
          <cell r="H5">
            <v>15</v>
          </cell>
          <cell r="I5">
            <v>60</v>
          </cell>
        </row>
        <row r="6">
          <cell r="F6" t="str">
            <v>JAJPUR TOWN</v>
          </cell>
          <cell r="G6" t="str">
            <v>AGARBATTI</v>
          </cell>
          <cell r="H6">
            <v>2</v>
          </cell>
          <cell r="I6">
            <v>60</v>
          </cell>
        </row>
        <row r="7">
          <cell r="F7" t="str">
            <v>tangi khurdha</v>
          </cell>
          <cell r="G7" t="str">
            <v>AGARBATTI</v>
          </cell>
          <cell r="H7">
            <v>1</v>
          </cell>
          <cell r="I7">
            <v>60</v>
          </cell>
        </row>
        <row r="8">
          <cell r="F8" t="str">
            <v>JAJPUR TOWN</v>
          </cell>
          <cell r="G8" t="str">
            <v>AGARBATTI</v>
          </cell>
          <cell r="H8">
            <v>1</v>
          </cell>
          <cell r="I8">
            <v>60</v>
          </cell>
        </row>
        <row r="9">
          <cell r="F9" t="str">
            <v>BARAGARH</v>
          </cell>
          <cell r="G9" t="str">
            <v>FOOD ITEM</v>
          </cell>
          <cell r="H9">
            <v>4</v>
          </cell>
          <cell r="I9">
            <v>35</v>
          </cell>
        </row>
        <row r="10">
          <cell r="F10" t="str">
            <v>JAJPUR TOWN</v>
          </cell>
          <cell r="G10" t="str">
            <v>AGARBATTI</v>
          </cell>
          <cell r="H10">
            <v>5</v>
          </cell>
          <cell r="I10">
            <v>60</v>
          </cell>
        </row>
        <row r="11">
          <cell r="F11" t="str">
            <v>NILAGIRI</v>
          </cell>
          <cell r="G11" t="str">
            <v>AGARBATTI</v>
          </cell>
          <cell r="H11">
            <v>3</v>
          </cell>
          <cell r="I11">
            <v>60</v>
          </cell>
        </row>
        <row r="12">
          <cell r="F12" t="str">
            <v>SORO</v>
          </cell>
          <cell r="G12" t="str">
            <v>AGARBATTI</v>
          </cell>
          <cell r="H12">
            <v>7</v>
          </cell>
          <cell r="I12">
            <v>60</v>
          </cell>
        </row>
        <row r="13">
          <cell r="F13" t="str">
            <v>BARIPADA</v>
          </cell>
          <cell r="G13" t="str">
            <v>AGARBATTI</v>
          </cell>
          <cell r="H13">
            <v>20</v>
          </cell>
          <cell r="I13">
            <v>70</v>
          </cell>
        </row>
        <row r="14">
          <cell r="F14" t="str">
            <v>JAJPUR TOWN</v>
          </cell>
          <cell r="G14" t="str">
            <v>AGARBATTI</v>
          </cell>
          <cell r="H14">
            <v>12</v>
          </cell>
          <cell r="I14">
            <v>60</v>
          </cell>
        </row>
        <row r="15">
          <cell r="F15" t="str">
            <v>KEONJHAR</v>
          </cell>
          <cell r="G15" t="str">
            <v>GHEE</v>
          </cell>
          <cell r="H15">
            <v>7</v>
          </cell>
          <cell r="I15">
            <v>30</v>
          </cell>
        </row>
        <row r="16">
          <cell r="F16" t="str">
            <v>CHANDIKHOL</v>
          </cell>
          <cell r="G16" t="str">
            <v>AGARBATTI</v>
          </cell>
          <cell r="H16">
            <v>12</v>
          </cell>
          <cell r="I16">
            <v>60</v>
          </cell>
        </row>
        <row r="17">
          <cell r="F17" t="str">
            <v>tangi khurdha</v>
          </cell>
          <cell r="G17" t="str">
            <v>AGARBATTI</v>
          </cell>
          <cell r="H17">
            <v>10</v>
          </cell>
          <cell r="I17">
            <v>60</v>
          </cell>
        </row>
        <row r="18">
          <cell r="F18" t="str">
            <v>JAJPUR TOWN</v>
          </cell>
          <cell r="G18" t="str">
            <v>sarbat</v>
          </cell>
          <cell r="H18">
            <v>2</v>
          </cell>
          <cell r="I18">
            <v>30</v>
          </cell>
        </row>
        <row r="19">
          <cell r="F19" t="str">
            <v>RAMBAG</v>
          </cell>
          <cell r="G19" t="str">
            <v>AGARBATTI</v>
          </cell>
          <cell r="H19">
            <v>3</v>
          </cell>
          <cell r="I19">
            <v>70</v>
          </cell>
        </row>
        <row r="20">
          <cell r="F20" t="str">
            <v>KENDRAPARA</v>
          </cell>
          <cell r="G20" t="str">
            <v>AGARBATTI</v>
          </cell>
          <cell r="H20">
            <v>2</v>
          </cell>
          <cell r="I20">
            <v>60</v>
          </cell>
        </row>
        <row r="21">
          <cell r="F21" t="str">
            <v>PURI</v>
          </cell>
          <cell r="G21" t="str">
            <v>AGARBATTI</v>
          </cell>
          <cell r="H21">
            <v>3</v>
          </cell>
          <cell r="I21">
            <v>60</v>
          </cell>
        </row>
        <row r="22">
          <cell r="F22" t="str">
            <v>ATHAGARH</v>
          </cell>
          <cell r="G22" t="str">
            <v>AGARBATTI</v>
          </cell>
          <cell r="H22">
            <v>3</v>
          </cell>
          <cell r="I22">
            <v>60</v>
          </cell>
        </row>
        <row r="23">
          <cell r="F23" t="str">
            <v>JAGATSINGHPUR</v>
          </cell>
          <cell r="G23" t="str">
            <v>AGARBATTI</v>
          </cell>
          <cell r="H23">
            <v>3</v>
          </cell>
          <cell r="I23">
            <v>60</v>
          </cell>
        </row>
        <row r="24">
          <cell r="F24" t="str">
            <v>TALCHER</v>
          </cell>
          <cell r="G24" t="str">
            <v>sarbat</v>
          </cell>
          <cell r="H24">
            <v>14</v>
          </cell>
          <cell r="I24">
            <v>30</v>
          </cell>
        </row>
        <row r="25">
          <cell r="F25" t="str">
            <v>ANGUL</v>
          </cell>
          <cell r="G25" t="str">
            <v>sarbat</v>
          </cell>
          <cell r="H25">
            <v>4</v>
          </cell>
          <cell r="I25">
            <v>30</v>
          </cell>
        </row>
        <row r="26">
          <cell r="F26" t="str">
            <v>BARAGARH</v>
          </cell>
          <cell r="G26" t="str">
            <v>sarbat</v>
          </cell>
          <cell r="H26">
            <v>12</v>
          </cell>
          <cell r="I26">
            <v>35</v>
          </cell>
        </row>
        <row r="27">
          <cell r="F27" t="str">
            <v>BARAGARH</v>
          </cell>
          <cell r="G27" t="str">
            <v>sarbat</v>
          </cell>
          <cell r="H27">
            <v>6</v>
          </cell>
          <cell r="I27">
            <v>35</v>
          </cell>
        </row>
        <row r="28">
          <cell r="F28" t="str">
            <v>KEONJHAR</v>
          </cell>
          <cell r="G28" t="str">
            <v>candy</v>
          </cell>
          <cell r="H28">
            <v>18</v>
          </cell>
          <cell r="I28">
            <v>50</v>
          </cell>
        </row>
        <row r="29">
          <cell r="F29" t="str">
            <v>JATNI</v>
          </cell>
          <cell r="G29" t="str">
            <v>sarbat</v>
          </cell>
          <cell r="H29">
            <v>8</v>
          </cell>
          <cell r="I29">
            <v>30</v>
          </cell>
        </row>
        <row r="30">
          <cell r="F30" t="str">
            <v>KEONJHAR</v>
          </cell>
          <cell r="G30" t="str">
            <v>GHEE</v>
          </cell>
          <cell r="H30">
            <v>2</v>
          </cell>
          <cell r="I30">
            <v>30</v>
          </cell>
        </row>
        <row r="31">
          <cell r="F31" t="str">
            <v>PATTAMUNDAI</v>
          </cell>
          <cell r="G31" t="str">
            <v>AGARBATTI</v>
          </cell>
          <cell r="H31">
            <v>11</v>
          </cell>
          <cell r="I31">
            <v>60</v>
          </cell>
        </row>
        <row r="32">
          <cell r="F32" t="str">
            <v>PURI</v>
          </cell>
          <cell r="G32" t="str">
            <v>AGARBATTI</v>
          </cell>
          <cell r="H32">
            <v>20</v>
          </cell>
          <cell r="I32">
            <v>60</v>
          </cell>
        </row>
        <row r="33">
          <cell r="F33" t="str">
            <v>BANAMALIPUR</v>
          </cell>
          <cell r="G33" t="str">
            <v>AGARBATTI</v>
          </cell>
          <cell r="H33">
            <v>3</v>
          </cell>
          <cell r="I33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topLeftCell="A4" workbookViewId="0">
      <selection activeCell="N24" sqref="N24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15.140625" style="1" bestFit="1" customWidth="1"/>
    <col min="8" max="8" width="5.42578125" style="1" bestFit="1" customWidth="1"/>
    <col min="9" max="9" width="5.5703125" style="1" bestFit="1" customWidth="1"/>
    <col min="10" max="10" width="6.5703125" style="1" bestFit="1" customWidth="1"/>
    <col min="11" max="11" width="5.570312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12"/>
      <c r="B1" s="13"/>
      <c r="C1" s="13"/>
      <c r="D1" s="13"/>
      <c r="E1" s="13"/>
      <c r="F1" s="13"/>
      <c r="G1" s="13"/>
      <c r="H1" s="14"/>
      <c r="I1" s="10" t="s">
        <v>0</v>
      </c>
      <c r="J1" s="10"/>
      <c r="K1" s="10"/>
      <c r="L1" s="10"/>
    </row>
    <row r="2" spans="1:12" ht="69" customHeight="1">
      <c r="A2" s="12" t="s">
        <v>1</v>
      </c>
      <c r="B2" s="13"/>
      <c r="C2" s="13"/>
      <c r="D2" s="13"/>
      <c r="E2" s="13"/>
      <c r="F2" s="13"/>
      <c r="G2" s="13"/>
      <c r="H2" s="14"/>
      <c r="I2" s="10" t="s">
        <v>123</v>
      </c>
      <c r="J2" s="10"/>
      <c r="K2" s="10"/>
      <c r="L2" s="10"/>
    </row>
    <row r="3" spans="1:12" s="8" customFormat="1" ht="16.5" customHeight="1">
      <c r="A3" s="7" t="s">
        <v>118</v>
      </c>
      <c r="B3" s="7" t="s">
        <v>2</v>
      </c>
      <c r="C3" s="7" t="s">
        <v>119</v>
      </c>
      <c r="D3" s="7" t="s">
        <v>122</v>
      </c>
      <c r="E3" s="7" t="s">
        <v>120</v>
      </c>
      <c r="F3" s="7" t="s">
        <v>121</v>
      </c>
      <c r="G3" s="7" t="s">
        <v>3</v>
      </c>
      <c r="H3" s="7" t="s">
        <v>4</v>
      </c>
      <c r="I3" s="7" t="s">
        <v>5</v>
      </c>
      <c r="J3" s="7" t="s">
        <v>6</v>
      </c>
      <c r="K3" s="7" t="s">
        <v>7</v>
      </c>
      <c r="L3" s="7" t="s">
        <v>8</v>
      </c>
    </row>
    <row r="4" spans="1:12">
      <c r="A4" s="2">
        <v>1</v>
      </c>
      <c r="B4" s="2" t="s">
        <v>9</v>
      </c>
      <c r="C4" s="2" t="s">
        <v>87</v>
      </c>
      <c r="D4" s="2" t="s">
        <v>10</v>
      </c>
      <c r="E4" s="6" t="s">
        <v>86</v>
      </c>
      <c r="F4" s="2" t="s">
        <v>68</v>
      </c>
      <c r="G4" s="2" t="s">
        <v>11</v>
      </c>
      <c r="H4" s="2">
        <v>15</v>
      </c>
      <c r="I4" s="3">
        <f>VLOOKUP(F4,[1]Invoice!$F$5:$I$33,4,FALSE)</f>
        <v>60</v>
      </c>
      <c r="J4" s="3">
        <f>H4*5</f>
        <v>75</v>
      </c>
      <c r="K4" s="3">
        <v>25</v>
      </c>
      <c r="L4" s="3">
        <f t="shared" ref="L4:L35" si="0">H4*I4+J4+K4</f>
        <v>1000</v>
      </c>
    </row>
    <row r="5" spans="1:12">
      <c r="A5" s="2">
        <v>2</v>
      </c>
      <c r="B5" s="2" t="s">
        <v>12</v>
      </c>
      <c r="C5" s="2" t="s">
        <v>88</v>
      </c>
      <c r="D5" s="2" t="s">
        <v>13</v>
      </c>
      <c r="E5" s="6" t="s">
        <v>86</v>
      </c>
      <c r="F5" s="2" t="s">
        <v>69</v>
      </c>
      <c r="G5" s="2" t="s">
        <v>14</v>
      </c>
      <c r="H5" s="2">
        <v>8</v>
      </c>
      <c r="I5" s="3">
        <v>30</v>
      </c>
      <c r="J5" s="3">
        <f t="shared" ref="J5:J35" si="1">H5*5</f>
        <v>40</v>
      </c>
      <c r="K5" s="3">
        <v>25</v>
      </c>
      <c r="L5" s="3">
        <f t="shared" si="0"/>
        <v>305</v>
      </c>
    </row>
    <row r="6" spans="1:12">
      <c r="A6" s="2">
        <v>3</v>
      </c>
      <c r="B6" s="2" t="s">
        <v>15</v>
      </c>
      <c r="C6" s="2" t="s">
        <v>89</v>
      </c>
      <c r="D6" s="2" t="s">
        <v>16</v>
      </c>
      <c r="E6" s="6" t="s">
        <v>86</v>
      </c>
      <c r="F6" s="2" t="s">
        <v>70</v>
      </c>
      <c r="G6" s="2" t="s">
        <v>17</v>
      </c>
      <c r="H6" s="2">
        <v>5</v>
      </c>
      <c r="I6" s="3">
        <v>30</v>
      </c>
      <c r="J6" s="3">
        <f t="shared" si="1"/>
        <v>25</v>
      </c>
      <c r="K6" s="3">
        <v>25</v>
      </c>
      <c r="L6" s="3">
        <f>H6*I6+J6+K6</f>
        <v>200</v>
      </c>
    </row>
    <row r="7" spans="1:12">
      <c r="A7" s="2">
        <v>4</v>
      </c>
      <c r="B7" s="2" t="s">
        <v>18</v>
      </c>
      <c r="C7" s="2" t="s">
        <v>90</v>
      </c>
      <c r="D7" s="2" t="s">
        <v>19</v>
      </c>
      <c r="E7" s="6" t="s">
        <v>86</v>
      </c>
      <c r="F7" s="2" t="s">
        <v>71</v>
      </c>
      <c r="G7" s="2" t="s">
        <v>17</v>
      </c>
      <c r="H7" s="2">
        <v>12</v>
      </c>
      <c r="I7" s="3">
        <v>30</v>
      </c>
      <c r="J7" s="3">
        <f t="shared" si="1"/>
        <v>60</v>
      </c>
      <c r="K7" s="3">
        <v>25</v>
      </c>
      <c r="L7" s="3">
        <f t="shared" si="0"/>
        <v>445</v>
      </c>
    </row>
    <row r="8" spans="1:12">
      <c r="A8" s="2">
        <v>5</v>
      </c>
      <c r="B8" s="2" t="s">
        <v>18</v>
      </c>
      <c r="C8" s="2" t="s">
        <v>91</v>
      </c>
      <c r="D8" s="2" t="s">
        <v>20</v>
      </c>
      <c r="E8" s="6" t="s">
        <v>86</v>
      </c>
      <c r="F8" s="2" t="s">
        <v>72</v>
      </c>
      <c r="G8" s="2" t="s">
        <v>11</v>
      </c>
      <c r="H8" s="2">
        <v>3</v>
      </c>
      <c r="I8" s="3">
        <v>60</v>
      </c>
      <c r="J8" s="3">
        <f t="shared" si="1"/>
        <v>15</v>
      </c>
      <c r="K8" s="3">
        <v>25</v>
      </c>
      <c r="L8" s="3">
        <f t="shared" si="0"/>
        <v>220</v>
      </c>
    </row>
    <row r="9" spans="1:12">
      <c r="A9" s="2">
        <v>6</v>
      </c>
      <c r="B9" s="2" t="s">
        <v>18</v>
      </c>
      <c r="C9" s="2" t="s">
        <v>92</v>
      </c>
      <c r="D9" s="2" t="s">
        <v>21</v>
      </c>
      <c r="E9" s="6" t="s">
        <v>86</v>
      </c>
      <c r="F9" s="2" t="s">
        <v>73</v>
      </c>
      <c r="G9" s="2" t="s">
        <v>11</v>
      </c>
      <c r="H9" s="2">
        <v>2</v>
      </c>
      <c r="I9" s="3">
        <f>VLOOKUP(F9,[1]Invoice!$F$5:$I$33,4,FALSE)</f>
        <v>30</v>
      </c>
      <c r="J9" s="3">
        <f t="shared" si="1"/>
        <v>10</v>
      </c>
      <c r="K9" s="3">
        <v>25</v>
      </c>
      <c r="L9" s="3">
        <f t="shared" si="0"/>
        <v>95</v>
      </c>
    </row>
    <row r="10" spans="1:12">
      <c r="A10" s="2">
        <v>7</v>
      </c>
      <c r="B10" s="2" t="s">
        <v>22</v>
      </c>
      <c r="C10" s="2" t="s">
        <v>93</v>
      </c>
      <c r="D10" s="2" t="s">
        <v>23</v>
      </c>
      <c r="E10" s="6" t="s">
        <v>86</v>
      </c>
      <c r="F10" s="2" t="s">
        <v>71</v>
      </c>
      <c r="G10" s="2" t="s">
        <v>24</v>
      </c>
      <c r="H10" s="2">
        <v>6</v>
      </c>
      <c r="I10" s="3">
        <v>35</v>
      </c>
      <c r="J10" s="3">
        <f t="shared" si="1"/>
        <v>30</v>
      </c>
      <c r="K10" s="3">
        <v>25</v>
      </c>
      <c r="L10" s="3">
        <f t="shared" si="0"/>
        <v>265</v>
      </c>
    </row>
    <row r="11" spans="1:12">
      <c r="A11" s="2">
        <v>8</v>
      </c>
      <c r="B11" s="2" t="s">
        <v>22</v>
      </c>
      <c r="C11" s="2" t="s">
        <v>94</v>
      </c>
      <c r="D11" s="2" t="s">
        <v>25</v>
      </c>
      <c r="E11" s="6" t="s">
        <v>86</v>
      </c>
      <c r="F11" s="2" t="s">
        <v>70</v>
      </c>
      <c r="G11" s="2" t="s">
        <v>11</v>
      </c>
      <c r="H11" s="2">
        <v>8</v>
      </c>
      <c r="I11" s="3">
        <f>VLOOKUP(F11,[1]Invoice!$F$5:$I$33,4,FALSE)</f>
        <v>60</v>
      </c>
      <c r="J11" s="3">
        <f t="shared" si="1"/>
        <v>40</v>
      </c>
      <c r="K11" s="3">
        <v>25</v>
      </c>
      <c r="L11" s="3">
        <f t="shared" si="0"/>
        <v>545</v>
      </c>
    </row>
    <row r="12" spans="1:12">
      <c r="A12" s="2">
        <v>9</v>
      </c>
      <c r="B12" s="2" t="s">
        <v>22</v>
      </c>
      <c r="C12" s="2" t="s">
        <v>95</v>
      </c>
      <c r="D12" s="2" t="s">
        <v>26</v>
      </c>
      <c r="E12" s="6" t="s">
        <v>86</v>
      </c>
      <c r="F12" s="2" t="s">
        <v>70</v>
      </c>
      <c r="G12" s="2" t="s">
        <v>11</v>
      </c>
      <c r="H12" s="2">
        <v>4</v>
      </c>
      <c r="I12" s="3">
        <f>VLOOKUP(F12,[1]Invoice!$F$5:$I$33,4,FALSE)</f>
        <v>60</v>
      </c>
      <c r="J12" s="3">
        <f t="shared" si="1"/>
        <v>20</v>
      </c>
      <c r="K12" s="3">
        <v>25</v>
      </c>
      <c r="L12" s="3">
        <f t="shared" si="0"/>
        <v>285</v>
      </c>
    </row>
    <row r="13" spans="1:12">
      <c r="A13" s="2">
        <v>10</v>
      </c>
      <c r="B13" s="2" t="s">
        <v>22</v>
      </c>
      <c r="C13" s="2" t="s">
        <v>96</v>
      </c>
      <c r="D13" s="2" t="s">
        <v>27</v>
      </c>
      <c r="E13" s="6" t="s">
        <v>86</v>
      </c>
      <c r="F13" s="2" t="s">
        <v>74</v>
      </c>
      <c r="G13" s="2" t="s">
        <v>11</v>
      </c>
      <c r="H13" s="2">
        <v>5</v>
      </c>
      <c r="I13" s="3">
        <f>VLOOKUP(F13,[1]Invoice!$F$5:$I$33,4,FALSE)</f>
        <v>60</v>
      </c>
      <c r="J13" s="3">
        <f t="shared" si="1"/>
        <v>25</v>
      </c>
      <c r="K13" s="3">
        <v>25</v>
      </c>
      <c r="L13" s="3">
        <f t="shared" si="0"/>
        <v>350</v>
      </c>
    </row>
    <row r="14" spans="1:12">
      <c r="A14" s="2">
        <v>11</v>
      </c>
      <c r="B14" s="2" t="s">
        <v>22</v>
      </c>
      <c r="C14" s="2" t="s">
        <v>97</v>
      </c>
      <c r="D14" s="2" t="s">
        <v>28</v>
      </c>
      <c r="E14" s="6" t="s">
        <v>86</v>
      </c>
      <c r="F14" s="2" t="s">
        <v>75</v>
      </c>
      <c r="G14" s="2" t="s">
        <v>11</v>
      </c>
      <c r="H14" s="2">
        <v>4</v>
      </c>
      <c r="I14" s="3">
        <f>VLOOKUP(F14,[1]Invoice!$F$5:$I$33,4,FALSE)</f>
        <v>60</v>
      </c>
      <c r="J14" s="3">
        <f t="shared" si="1"/>
        <v>20</v>
      </c>
      <c r="K14" s="3">
        <v>25</v>
      </c>
      <c r="L14" s="3">
        <f t="shared" si="0"/>
        <v>285</v>
      </c>
    </row>
    <row r="15" spans="1:12">
      <c r="A15" s="2">
        <v>12</v>
      </c>
      <c r="B15" s="2" t="s">
        <v>29</v>
      </c>
      <c r="C15" s="2" t="s">
        <v>98</v>
      </c>
      <c r="D15" s="2" t="s">
        <v>30</v>
      </c>
      <c r="E15" s="6" t="s">
        <v>86</v>
      </c>
      <c r="F15" s="2" t="s">
        <v>76</v>
      </c>
      <c r="G15" s="2" t="s">
        <v>11</v>
      </c>
      <c r="H15" s="2">
        <v>3</v>
      </c>
      <c r="I15" s="3">
        <f>VLOOKUP(F15,[1]Invoice!$F$5:$I$33,4,FALSE)</f>
        <v>60</v>
      </c>
      <c r="J15" s="3">
        <f t="shared" si="1"/>
        <v>15</v>
      </c>
      <c r="K15" s="3">
        <v>25</v>
      </c>
      <c r="L15" s="3">
        <f t="shared" si="0"/>
        <v>220</v>
      </c>
    </row>
    <row r="16" spans="1:12">
      <c r="A16" s="2">
        <v>13</v>
      </c>
      <c r="B16" s="2" t="s">
        <v>29</v>
      </c>
      <c r="C16" s="2" t="s">
        <v>99</v>
      </c>
      <c r="D16" s="2" t="s">
        <v>31</v>
      </c>
      <c r="E16" s="6" t="s">
        <v>86</v>
      </c>
      <c r="F16" s="2" t="s">
        <v>70</v>
      </c>
      <c r="G16" s="2" t="s">
        <v>11</v>
      </c>
      <c r="H16" s="2">
        <v>3</v>
      </c>
      <c r="I16" s="3">
        <f>VLOOKUP(F16,[1]Invoice!$F$5:$I$33,4,FALSE)</f>
        <v>60</v>
      </c>
      <c r="J16" s="3">
        <f t="shared" si="1"/>
        <v>15</v>
      </c>
      <c r="K16" s="3">
        <v>25</v>
      </c>
      <c r="L16" s="3">
        <f t="shared" si="0"/>
        <v>220</v>
      </c>
    </row>
    <row r="17" spans="1:12">
      <c r="A17" s="2">
        <v>14</v>
      </c>
      <c r="B17" s="2" t="s">
        <v>29</v>
      </c>
      <c r="C17" s="2" t="s">
        <v>100</v>
      </c>
      <c r="D17" s="2" t="s">
        <v>32</v>
      </c>
      <c r="E17" s="6" t="s">
        <v>86</v>
      </c>
      <c r="F17" s="2" t="s">
        <v>77</v>
      </c>
      <c r="G17" s="2" t="s">
        <v>11</v>
      </c>
      <c r="H17" s="2">
        <v>5</v>
      </c>
      <c r="I17" s="3">
        <v>90</v>
      </c>
      <c r="J17" s="3">
        <f t="shared" si="1"/>
        <v>25</v>
      </c>
      <c r="K17" s="3">
        <v>25</v>
      </c>
      <c r="L17" s="3">
        <f t="shared" si="0"/>
        <v>500</v>
      </c>
    </row>
    <row r="18" spans="1:12">
      <c r="A18" s="2">
        <v>15</v>
      </c>
      <c r="B18" s="2" t="s">
        <v>33</v>
      </c>
      <c r="C18" s="2" t="s">
        <v>101</v>
      </c>
      <c r="D18" s="2" t="s">
        <v>34</v>
      </c>
      <c r="E18" s="6" t="s">
        <v>86</v>
      </c>
      <c r="F18" s="2" t="s">
        <v>78</v>
      </c>
      <c r="G18" s="2" t="s">
        <v>35</v>
      </c>
      <c r="H18" s="2">
        <v>13</v>
      </c>
      <c r="I18" s="3">
        <v>35</v>
      </c>
      <c r="J18" s="3">
        <f t="shared" si="1"/>
        <v>65</v>
      </c>
      <c r="K18" s="3">
        <v>25</v>
      </c>
      <c r="L18" s="3">
        <f t="shared" si="0"/>
        <v>545</v>
      </c>
    </row>
    <row r="19" spans="1:12">
      <c r="A19" s="2">
        <v>16</v>
      </c>
      <c r="B19" s="2" t="s">
        <v>33</v>
      </c>
      <c r="C19" s="2" t="s">
        <v>101</v>
      </c>
      <c r="D19" s="2" t="s">
        <v>34</v>
      </c>
      <c r="E19" s="6" t="s">
        <v>86</v>
      </c>
      <c r="F19" s="2" t="s">
        <v>78</v>
      </c>
      <c r="G19" s="2" t="s">
        <v>11</v>
      </c>
      <c r="H19" s="2">
        <v>1</v>
      </c>
      <c r="I19" s="3">
        <f>VLOOKUP(F19,[1]Invoice!$F$5:$I$33,4,FALSE)</f>
        <v>60</v>
      </c>
      <c r="J19" s="3">
        <f t="shared" si="1"/>
        <v>5</v>
      </c>
      <c r="K19" s="3"/>
      <c r="L19" s="3">
        <f t="shared" si="0"/>
        <v>65</v>
      </c>
    </row>
    <row r="20" spans="1:12">
      <c r="A20" s="2">
        <v>17</v>
      </c>
      <c r="B20" s="2" t="s">
        <v>33</v>
      </c>
      <c r="C20" s="2" t="s">
        <v>102</v>
      </c>
      <c r="D20" s="2" t="s">
        <v>36</v>
      </c>
      <c r="E20" s="6" t="s">
        <v>86</v>
      </c>
      <c r="F20" s="2" t="s">
        <v>79</v>
      </c>
      <c r="G20" s="2" t="s">
        <v>11</v>
      </c>
      <c r="H20" s="2">
        <v>5</v>
      </c>
      <c r="I20" s="3">
        <f>VLOOKUP(F20,[1]Invoice!$F$5:$I$33,4,FALSE)</f>
        <v>60</v>
      </c>
      <c r="J20" s="3">
        <f t="shared" si="1"/>
        <v>25</v>
      </c>
      <c r="K20" s="3">
        <v>25</v>
      </c>
      <c r="L20" s="3">
        <f t="shared" si="0"/>
        <v>350</v>
      </c>
    </row>
    <row r="21" spans="1:12">
      <c r="A21" s="2">
        <v>18</v>
      </c>
      <c r="B21" s="2" t="s">
        <v>37</v>
      </c>
      <c r="C21" s="2" t="s">
        <v>103</v>
      </c>
      <c r="D21" s="2" t="s">
        <v>38</v>
      </c>
      <c r="E21" s="6" t="s">
        <v>86</v>
      </c>
      <c r="F21" s="2" t="s">
        <v>80</v>
      </c>
      <c r="G21" s="2" t="s">
        <v>11</v>
      </c>
      <c r="H21" s="2">
        <v>3</v>
      </c>
      <c r="I21" s="3">
        <v>90</v>
      </c>
      <c r="J21" s="3">
        <f t="shared" si="1"/>
        <v>15</v>
      </c>
      <c r="K21" s="3">
        <v>25</v>
      </c>
      <c r="L21" s="3">
        <f t="shared" si="0"/>
        <v>310</v>
      </c>
    </row>
    <row r="22" spans="1:12">
      <c r="A22" s="2">
        <v>19</v>
      </c>
      <c r="B22" s="2" t="s">
        <v>39</v>
      </c>
      <c r="C22" s="2" t="s">
        <v>104</v>
      </c>
      <c r="D22" s="2" t="s">
        <v>40</v>
      </c>
      <c r="E22" s="6" t="s">
        <v>86</v>
      </c>
      <c r="F22" s="2" t="s">
        <v>81</v>
      </c>
      <c r="G22" s="2" t="s">
        <v>11</v>
      </c>
      <c r="H22" s="2">
        <v>8</v>
      </c>
      <c r="I22" s="3">
        <v>90</v>
      </c>
      <c r="J22" s="3">
        <f t="shared" si="1"/>
        <v>40</v>
      </c>
      <c r="K22" s="3">
        <v>25</v>
      </c>
      <c r="L22" s="3">
        <f t="shared" si="0"/>
        <v>785</v>
      </c>
    </row>
    <row r="23" spans="1:12">
      <c r="A23" s="2">
        <v>20</v>
      </c>
      <c r="B23" s="2" t="s">
        <v>39</v>
      </c>
      <c r="C23" s="2" t="s">
        <v>105</v>
      </c>
      <c r="D23" s="2" t="s">
        <v>41</v>
      </c>
      <c r="E23" s="6" t="s">
        <v>86</v>
      </c>
      <c r="F23" s="2" t="s">
        <v>81</v>
      </c>
      <c r="G23" s="2" t="s">
        <v>17</v>
      </c>
      <c r="H23" s="2">
        <v>16</v>
      </c>
      <c r="I23" s="3">
        <v>35</v>
      </c>
      <c r="J23" s="3">
        <f t="shared" si="1"/>
        <v>80</v>
      </c>
      <c r="K23" s="3">
        <v>25</v>
      </c>
      <c r="L23" s="3">
        <f t="shared" si="0"/>
        <v>665</v>
      </c>
    </row>
    <row r="24" spans="1:12">
      <c r="A24" s="2">
        <v>21</v>
      </c>
      <c r="B24" s="2" t="s">
        <v>42</v>
      </c>
      <c r="C24" s="2" t="s">
        <v>106</v>
      </c>
      <c r="D24" s="2" t="s">
        <v>43</v>
      </c>
      <c r="E24" s="6" t="s">
        <v>86</v>
      </c>
      <c r="F24" s="2" t="s">
        <v>82</v>
      </c>
      <c r="G24" s="2" t="s">
        <v>17</v>
      </c>
      <c r="H24" s="2">
        <v>6</v>
      </c>
      <c r="I24" s="3">
        <v>30</v>
      </c>
      <c r="J24" s="3">
        <f t="shared" si="1"/>
        <v>30</v>
      </c>
      <c r="K24" s="3">
        <v>25</v>
      </c>
      <c r="L24" s="3">
        <f t="shared" si="0"/>
        <v>235</v>
      </c>
    </row>
    <row r="25" spans="1:12">
      <c r="A25" s="2">
        <v>22</v>
      </c>
      <c r="B25" s="2" t="s">
        <v>44</v>
      </c>
      <c r="C25" s="2" t="s">
        <v>107</v>
      </c>
      <c r="D25" s="2" t="s">
        <v>45</v>
      </c>
      <c r="E25" s="6" t="s">
        <v>86</v>
      </c>
      <c r="F25" s="2" t="s">
        <v>83</v>
      </c>
      <c r="G25" s="2" t="s">
        <v>17</v>
      </c>
      <c r="H25" s="2">
        <v>11</v>
      </c>
      <c r="I25" s="3">
        <v>35</v>
      </c>
      <c r="J25" s="3">
        <f t="shared" si="1"/>
        <v>55</v>
      </c>
      <c r="K25" s="3">
        <v>25</v>
      </c>
      <c r="L25" s="3">
        <f t="shared" si="0"/>
        <v>465</v>
      </c>
    </row>
    <row r="26" spans="1:12">
      <c r="A26" s="2">
        <v>23</v>
      </c>
      <c r="B26" s="2" t="s">
        <v>46</v>
      </c>
      <c r="C26" s="2" t="s">
        <v>108</v>
      </c>
      <c r="D26" s="2" t="s">
        <v>47</v>
      </c>
      <c r="E26" s="6" t="s">
        <v>86</v>
      </c>
      <c r="F26" s="2" t="s">
        <v>84</v>
      </c>
      <c r="G26" s="2" t="s">
        <v>11</v>
      </c>
      <c r="H26" s="2">
        <v>7</v>
      </c>
      <c r="I26" s="3">
        <v>60</v>
      </c>
      <c r="J26" s="3">
        <f t="shared" si="1"/>
        <v>35</v>
      </c>
      <c r="K26" s="3">
        <v>25</v>
      </c>
      <c r="L26" s="3">
        <f t="shared" si="0"/>
        <v>480</v>
      </c>
    </row>
    <row r="27" spans="1:12">
      <c r="A27" s="2">
        <v>24</v>
      </c>
      <c r="B27" s="2" t="s">
        <v>48</v>
      </c>
      <c r="C27" s="2" t="s">
        <v>109</v>
      </c>
      <c r="D27" s="2" t="s">
        <v>49</v>
      </c>
      <c r="E27" s="6" t="s">
        <v>86</v>
      </c>
      <c r="F27" s="2" t="s">
        <v>71</v>
      </c>
      <c r="G27" s="2" t="s">
        <v>17</v>
      </c>
      <c r="H27" s="2">
        <v>61</v>
      </c>
      <c r="I27" s="3">
        <v>30</v>
      </c>
      <c r="J27" s="3">
        <f t="shared" si="1"/>
        <v>305</v>
      </c>
      <c r="K27" s="3">
        <v>25</v>
      </c>
      <c r="L27" s="3">
        <f t="shared" si="0"/>
        <v>2160</v>
      </c>
    </row>
    <row r="28" spans="1:12">
      <c r="A28" s="2">
        <v>25</v>
      </c>
      <c r="B28" s="2" t="s">
        <v>50</v>
      </c>
      <c r="C28" s="2" t="s">
        <v>110</v>
      </c>
      <c r="D28" s="2" t="s">
        <v>51</v>
      </c>
      <c r="E28" s="6" t="s">
        <v>86</v>
      </c>
      <c r="F28" s="2" t="s">
        <v>85</v>
      </c>
      <c r="G28" s="2" t="s">
        <v>52</v>
      </c>
      <c r="H28" s="2">
        <v>13</v>
      </c>
      <c r="I28" s="3">
        <v>50</v>
      </c>
      <c r="J28" s="3">
        <f t="shared" si="1"/>
        <v>65</v>
      </c>
      <c r="K28" s="3">
        <v>25</v>
      </c>
      <c r="L28" s="3">
        <f t="shared" si="0"/>
        <v>740</v>
      </c>
    </row>
    <row r="29" spans="1:12">
      <c r="A29" s="2">
        <v>26</v>
      </c>
      <c r="B29" s="2" t="s">
        <v>50</v>
      </c>
      <c r="C29" s="2" t="s">
        <v>111</v>
      </c>
      <c r="D29" s="2" t="s">
        <v>53</v>
      </c>
      <c r="E29" s="6" t="s">
        <v>86</v>
      </c>
      <c r="F29" s="2" t="s">
        <v>71</v>
      </c>
      <c r="G29" s="2" t="s">
        <v>17</v>
      </c>
      <c r="H29" s="2">
        <v>6</v>
      </c>
      <c r="I29" s="3">
        <v>30</v>
      </c>
      <c r="J29" s="3">
        <f t="shared" si="1"/>
        <v>30</v>
      </c>
      <c r="K29" s="3">
        <v>25</v>
      </c>
      <c r="L29" s="3">
        <f t="shared" si="0"/>
        <v>235</v>
      </c>
    </row>
    <row r="30" spans="1:12">
      <c r="A30" s="2">
        <v>27</v>
      </c>
      <c r="B30" s="2" t="s">
        <v>54</v>
      </c>
      <c r="C30" s="2" t="s">
        <v>112</v>
      </c>
      <c r="D30" s="2" t="s">
        <v>55</v>
      </c>
      <c r="E30" s="6" t="s">
        <v>86</v>
      </c>
      <c r="F30" s="2" t="s">
        <v>84</v>
      </c>
      <c r="G30" s="2" t="s">
        <v>24</v>
      </c>
      <c r="H30" s="2">
        <v>2</v>
      </c>
      <c r="I30" s="3">
        <v>35</v>
      </c>
      <c r="J30" s="3">
        <f t="shared" si="1"/>
        <v>10</v>
      </c>
      <c r="K30" s="3">
        <v>25</v>
      </c>
      <c r="L30" s="3">
        <f t="shared" si="0"/>
        <v>105</v>
      </c>
    </row>
    <row r="31" spans="1:12">
      <c r="A31" s="2">
        <v>28</v>
      </c>
      <c r="B31" s="2" t="s">
        <v>56</v>
      </c>
      <c r="C31" s="2" t="s">
        <v>113</v>
      </c>
      <c r="D31" s="2" t="s">
        <v>57</v>
      </c>
      <c r="E31" s="6" t="s">
        <v>86</v>
      </c>
      <c r="F31" s="2" t="s">
        <v>71</v>
      </c>
      <c r="G31" s="2" t="s">
        <v>24</v>
      </c>
      <c r="H31" s="2">
        <v>11</v>
      </c>
      <c r="I31" s="3">
        <v>35</v>
      </c>
      <c r="J31" s="3">
        <f t="shared" si="1"/>
        <v>55</v>
      </c>
      <c r="K31" s="3">
        <v>25</v>
      </c>
      <c r="L31" s="3">
        <f t="shared" si="0"/>
        <v>465</v>
      </c>
    </row>
    <row r="32" spans="1:12">
      <c r="A32" s="2">
        <v>29</v>
      </c>
      <c r="B32" s="2" t="s">
        <v>58</v>
      </c>
      <c r="C32" s="2" t="s">
        <v>114</v>
      </c>
      <c r="D32" s="2" t="s">
        <v>59</v>
      </c>
      <c r="E32" s="6" t="s">
        <v>86</v>
      </c>
      <c r="F32" s="2" t="s">
        <v>71</v>
      </c>
      <c r="G32" s="2" t="s">
        <v>24</v>
      </c>
      <c r="H32" s="2">
        <v>12</v>
      </c>
      <c r="I32" s="3">
        <v>35</v>
      </c>
      <c r="J32" s="3">
        <f t="shared" si="1"/>
        <v>60</v>
      </c>
      <c r="K32" s="3">
        <v>25</v>
      </c>
      <c r="L32" s="3">
        <f t="shared" si="0"/>
        <v>505</v>
      </c>
    </row>
    <row r="33" spans="1:12">
      <c r="A33" s="2">
        <v>30</v>
      </c>
      <c r="B33" s="2" t="s">
        <v>60</v>
      </c>
      <c r="C33" s="2" t="s">
        <v>115</v>
      </c>
      <c r="D33" s="2" t="s">
        <v>61</v>
      </c>
      <c r="E33" s="6" t="s">
        <v>86</v>
      </c>
      <c r="F33" s="2" t="s">
        <v>73</v>
      </c>
      <c r="G33" s="2" t="s">
        <v>11</v>
      </c>
      <c r="H33" s="2">
        <v>5</v>
      </c>
      <c r="I33" s="3">
        <f>VLOOKUP(F33,[1]Invoice!$F$5:$I$33,4,FALSE)</f>
        <v>30</v>
      </c>
      <c r="J33" s="3">
        <f t="shared" si="1"/>
        <v>25</v>
      </c>
      <c r="K33" s="3">
        <v>25</v>
      </c>
      <c r="L33" s="3">
        <f t="shared" si="0"/>
        <v>200</v>
      </c>
    </row>
    <row r="34" spans="1:12">
      <c r="A34" s="2">
        <v>31</v>
      </c>
      <c r="B34" s="2" t="s">
        <v>60</v>
      </c>
      <c r="C34" s="2" t="s">
        <v>116</v>
      </c>
      <c r="D34" s="2" t="s">
        <v>62</v>
      </c>
      <c r="E34" s="6" t="s">
        <v>86</v>
      </c>
      <c r="F34" s="2" t="s">
        <v>79</v>
      </c>
      <c r="G34" s="2" t="s">
        <v>11</v>
      </c>
      <c r="H34" s="2">
        <v>2</v>
      </c>
      <c r="I34" s="3">
        <f>VLOOKUP(F34,[1]Invoice!$F$5:$I$33,4,FALSE)</f>
        <v>60</v>
      </c>
      <c r="J34" s="3">
        <f t="shared" si="1"/>
        <v>10</v>
      </c>
      <c r="K34" s="3">
        <v>25</v>
      </c>
      <c r="L34" s="3">
        <f t="shared" si="0"/>
        <v>155</v>
      </c>
    </row>
    <row r="35" spans="1:12">
      <c r="A35" s="2">
        <v>32</v>
      </c>
      <c r="B35" s="2" t="s">
        <v>63</v>
      </c>
      <c r="C35" s="2" t="s">
        <v>117</v>
      </c>
      <c r="D35" s="2" t="s">
        <v>64</v>
      </c>
      <c r="E35" s="6" t="s">
        <v>86</v>
      </c>
      <c r="F35" s="2" t="s">
        <v>70</v>
      </c>
      <c r="G35" s="2" t="s">
        <v>17</v>
      </c>
      <c r="H35" s="2">
        <v>3</v>
      </c>
      <c r="I35" s="3">
        <v>30</v>
      </c>
      <c r="J35" s="3">
        <f t="shared" si="1"/>
        <v>15</v>
      </c>
      <c r="K35" s="3">
        <v>25</v>
      </c>
      <c r="L35" s="3">
        <f t="shared" si="0"/>
        <v>130</v>
      </c>
    </row>
    <row r="36" spans="1:12">
      <c r="A36" s="15" t="s">
        <v>124</v>
      </c>
      <c r="B36" s="16"/>
      <c r="C36" s="16"/>
      <c r="D36" s="16"/>
      <c r="E36" s="16"/>
      <c r="F36" s="16"/>
      <c r="G36" s="16"/>
      <c r="H36" s="16"/>
      <c r="I36" s="16"/>
      <c r="J36" s="16"/>
      <c r="K36" s="17"/>
      <c r="L36" s="9">
        <v>12600</v>
      </c>
    </row>
    <row r="37" spans="1:12" s="5" customFormat="1">
      <c r="A37" s="10" t="s">
        <v>65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4"/>
    </row>
    <row r="38" spans="1:12" s="5" customFormat="1">
      <c r="A38" s="10" t="s">
        <v>66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4"/>
    </row>
    <row r="39" spans="1:12" s="5" customFormat="1" ht="30" customHeight="1">
      <c r="A39" s="11" t="s">
        <v>67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4"/>
    </row>
    <row r="40" spans="1:12" s="5" customFormat="1"/>
    <row r="41" spans="1:12" s="5" customFormat="1"/>
  </sheetData>
  <sortState ref="B4:R35">
    <sortCondition ref="B4"/>
  </sortState>
  <mergeCells count="8">
    <mergeCell ref="A38:K38"/>
    <mergeCell ref="A39:K39"/>
    <mergeCell ref="A1:H1"/>
    <mergeCell ref="A2:H2"/>
    <mergeCell ref="A36:K36"/>
    <mergeCell ref="A37:K37"/>
    <mergeCell ref="I1:L1"/>
    <mergeCell ref="I2:L2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2024-12-06T11:09:21Z</dcterms:created>
  <dcterms:modified xsi:type="dcterms:W3CDTF">2024-12-08T04:46:22Z</dcterms:modified>
</cp:coreProperties>
</file>