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J5"/>
  <c r="J6"/>
  <c r="J7"/>
  <c r="J8"/>
  <c r="J4"/>
  <c r="I5"/>
  <c r="L5" s="1"/>
  <c r="I6"/>
  <c r="L6" s="1"/>
  <c r="I7"/>
  <c r="I8"/>
  <c r="L8" s="1"/>
  <c r="I4"/>
  <c r="L7" l="1"/>
  <c r="L4"/>
  <c r="L9" s="1"/>
</calcChain>
</file>

<file path=xl/sharedStrings.xml><?xml version="1.0" encoding="utf-8"?>
<sst xmlns="http://schemas.openxmlformats.org/spreadsheetml/2006/main" count="43" uniqueCount="37">
  <si>
    <t>07/10/2025</t>
  </si>
  <si>
    <t>234</t>
  </si>
  <si>
    <t>31/10/2025</t>
  </si>
  <si>
    <t>247</t>
  </si>
  <si>
    <t>525</t>
  </si>
  <si>
    <t>10/10/2025</t>
  </si>
  <si>
    <t>238</t>
  </si>
  <si>
    <t>24/10/2025</t>
  </si>
  <si>
    <t>242</t>
  </si>
  <si>
    <t>GOP</t>
  </si>
  <si>
    <t>NIALI</t>
  </si>
  <si>
    <t>KENDRAPARA</t>
  </si>
  <si>
    <t>KEONJHAR</t>
  </si>
  <si>
    <t>CTC</t>
  </si>
  <si>
    <t>DO/10160</t>
  </si>
  <si>
    <t>DO/11355</t>
  </si>
  <si>
    <t>DO/11469</t>
  </si>
  <si>
    <t>JA/12336</t>
  </si>
  <si>
    <t>JA/13008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</si>
  <si>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</si>
  <si>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</si>
  <si>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</si>
  <si>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</si>
  <si>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</si>
  <si>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</si>
  <si>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</si>
  <si>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</si>
  <si>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</si>
  <si>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</si>
  <si>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</si>
  <si>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</si>
  <si>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</si>
  <si>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</si>
  <si>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</si>
  <si>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</si>
  <si>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FIVE THOUSAND THREE HUNDRED FOURTY SEVEN ONLY)</t>
  </si>
  <si>
    <t xml:space="preserve">Bill Date: 31/10/2025
Bill NO : 19605
Total Amount : 5347.00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</si>
</sst>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114299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2767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  <row r="117">
          <cell r="C117" t="str">
            <v>RAYAGADA</v>
          </cell>
          <cell r="D117">
            <v>4.0999999999999996</v>
          </cell>
          <cell r="E117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7" sqref="T7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7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31</v>
      </c>
      <c r="K1" s="22"/>
      <c r="L1" s="22"/>
    </row>
    <row r="2" spans="1:12" s="1" customFormat="1" ht="72" customHeight="1">
      <c r="A2" s="23" t="s">
        <v>32</v>
      </c>
      <c r="B2" s="24"/>
      <c r="C2" s="24"/>
      <c r="D2" s="24"/>
      <c r="E2" s="24"/>
      <c r="F2" s="24"/>
      <c r="G2" s="24"/>
      <c r="H2" s="24"/>
      <c r="I2" s="25"/>
      <c r="J2" s="26" t="s">
        <v>36</v>
      </c>
      <c r="K2" s="27"/>
      <c r="L2" s="27"/>
    </row>
    <row r="3" spans="1:12" s="6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7" t="s">
        <v>27</v>
      </c>
      <c r="J3" s="7" t="s">
        <v>28</v>
      </c>
      <c r="K3" s="7" t="s">
        <v>29</v>
      </c>
      <c r="L3" s="7" t="s">
        <v>30</v>
      </c>
    </row>
    <row r="4" spans="1:12">
      <c r="A4" s="2">
        <v>1</v>
      </c>
      <c r="B4" s="3" t="s">
        <v>0</v>
      </c>
      <c r="C4" s="3" t="s">
        <v>14</v>
      </c>
      <c r="D4" s="3" t="s">
        <v>1</v>
      </c>
      <c r="E4" s="4" t="s">
        <v>13</v>
      </c>
      <c r="F4" s="3" t="s">
        <v>9</v>
      </c>
      <c r="G4" s="3">
        <v>6</v>
      </c>
      <c r="H4" s="3">
        <v>120</v>
      </c>
      <c r="I4" s="2">
        <f>VLOOKUP(F4,'[1]DUNCAN TEA'!$C$5:$D$117,2,FALSE)</f>
        <v>2.75</v>
      </c>
      <c r="J4" s="8">
        <f>VLOOKUP(F4,'[1]DUNCAN TEA'!$C$5:$F$117,4,FALSE)</f>
        <v>0</v>
      </c>
      <c r="K4" s="8">
        <v>25</v>
      </c>
      <c r="L4" s="8">
        <f>H4*I4+J4+K4</f>
        <v>355</v>
      </c>
    </row>
    <row r="5" spans="1:12">
      <c r="A5" s="2">
        <v>2</v>
      </c>
      <c r="B5" s="3" t="s">
        <v>5</v>
      </c>
      <c r="C5" s="3" t="s">
        <v>17</v>
      </c>
      <c r="D5" s="3" t="s">
        <v>6</v>
      </c>
      <c r="E5" s="4" t="s">
        <v>13</v>
      </c>
      <c r="F5" s="3" t="s">
        <v>12</v>
      </c>
      <c r="G5" s="3">
        <v>53</v>
      </c>
      <c r="H5" s="3">
        <v>690</v>
      </c>
      <c r="I5" s="2">
        <f>VLOOKUP(F5,'[1]DUNCAN TEA'!$C$5:$D$117,2,FALSE)</f>
        <v>3.01</v>
      </c>
      <c r="J5" s="8">
        <f>VLOOKUP(F5,'[1]DUNCAN TEA'!$C$5:$F$117,4,FALSE)</f>
        <v>0</v>
      </c>
      <c r="K5" s="8">
        <v>25</v>
      </c>
      <c r="L5" s="8">
        <f t="shared" ref="L5:L8" si="0">H5*I5+J5+K5</f>
        <v>2101.8999999999996</v>
      </c>
    </row>
    <row r="6" spans="1:12">
      <c r="A6" s="2">
        <v>3</v>
      </c>
      <c r="B6" s="3" t="s">
        <v>7</v>
      </c>
      <c r="C6" s="3" t="s">
        <v>18</v>
      </c>
      <c r="D6" s="3" t="s">
        <v>8</v>
      </c>
      <c r="E6" s="4" t="s">
        <v>13</v>
      </c>
      <c r="F6" s="3" t="s">
        <v>12</v>
      </c>
      <c r="G6" s="3">
        <v>50</v>
      </c>
      <c r="H6" s="3">
        <v>650</v>
      </c>
      <c r="I6" s="2">
        <f>VLOOKUP(F6,'[1]DUNCAN TEA'!$C$5:$D$117,2,FALSE)</f>
        <v>3.01</v>
      </c>
      <c r="J6" s="8">
        <f>VLOOKUP(F6,'[1]DUNCAN TEA'!$C$5:$F$117,4,FALSE)</f>
        <v>0</v>
      </c>
      <c r="K6" s="8">
        <v>25</v>
      </c>
      <c r="L6" s="8">
        <f t="shared" si="0"/>
        <v>1981.4999999999998</v>
      </c>
    </row>
    <row r="7" spans="1:12">
      <c r="A7" s="2">
        <v>4</v>
      </c>
      <c r="B7" s="3" t="s">
        <v>2</v>
      </c>
      <c r="C7" s="3" t="s">
        <v>15</v>
      </c>
      <c r="D7" s="3" t="s">
        <v>3</v>
      </c>
      <c r="E7" s="4" t="s">
        <v>13</v>
      </c>
      <c r="F7" s="3" t="s">
        <v>10</v>
      </c>
      <c r="G7" s="3">
        <v>6</v>
      </c>
      <c r="H7" s="3">
        <v>150</v>
      </c>
      <c r="I7" s="2">
        <f>VLOOKUP(F7,'[1]DUNCAN TEA'!$C$5:$D$117,2,FALSE)</f>
        <v>2.75</v>
      </c>
      <c r="J7" s="8">
        <f>VLOOKUP(F7,'[1]DUNCAN TEA'!$C$5:$F$117,4,FALSE)</f>
        <v>0</v>
      </c>
      <c r="K7" s="8">
        <v>25</v>
      </c>
      <c r="L7" s="8">
        <f t="shared" si="0"/>
        <v>437.5</v>
      </c>
    </row>
    <row r="8" spans="1:12">
      <c r="A8" s="2">
        <v>5</v>
      </c>
      <c r="B8" s="3" t="s">
        <v>2</v>
      </c>
      <c r="C8" s="3" t="s">
        <v>16</v>
      </c>
      <c r="D8" s="3" t="s">
        <v>4</v>
      </c>
      <c r="E8" s="4" t="s">
        <v>13</v>
      </c>
      <c r="F8" s="3" t="s">
        <v>11</v>
      </c>
      <c r="G8" s="3">
        <v>8</v>
      </c>
      <c r="H8" s="3">
        <v>180</v>
      </c>
      <c r="I8" s="2">
        <f>VLOOKUP(F8,'[1]DUNCAN TEA'!$C$5:$D$117,2,FALSE)</f>
        <v>2.48</v>
      </c>
      <c r="J8" s="8">
        <f>VLOOKUP(F8,'[1]DUNCAN TEA'!$C$5:$F$117,4,FALSE)</f>
        <v>0</v>
      </c>
      <c r="K8" s="8">
        <v>25</v>
      </c>
      <c r="L8" s="8">
        <f t="shared" si="0"/>
        <v>471.4</v>
      </c>
    </row>
    <row r="9" spans="1:12" s="10" customFormat="1">
      <c r="A9" s="12" t="s">
        <v>35</v>
      </c>
      <c r="B9" s="13"/>
      <c r="C9" s="13"/>
      <c r="D9" s="13"/>
      <c r="E9" s="13"/>
      <c r="F9" s="13"/>
      <c r="G9" s="13"/>
      <c r="H9" s="13"/>
      <c r="I9" s="14"/>
      <c r="J9" s="14"/>
      <c r="K9" s="15"/>
      <c r="L9" s="9">
        <f>ROUND(SUM(L4:L8),0)</f>
        <v>5347</v>
      </c>
    </row>
    <row r="10" spans="1:12" s="10" customFormat="1" ht="30" customHeight="1">
      <c r="A10" s="16" t="s">
        <v>33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10" customFormat="1" ht="30" customHeight="1">
      <c r="A11" s="16" t="s">
        <v>34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>
      <c r="G12" s="11">
        <f>SUM(G4:G8)</f>
        <v>123</v>
      </c>
      <c r="H12" s="11">
        <f>SUM(H4:H8)</f>
        <v>1790</v>
      </c>
    </row>
  </sheetData>
  <sortState ref="B2:H6">
    <sortCondition ref="B2"/>
  </sortState>
  <mergeCells count="7">
    <mergeCell ref="A9:K9"/>
    <mergeCell ref="A10:L10"/>
    <mergeCell ref="A11:L11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9:C11">
    <cfRule type="duplicateValues" dxfId="0" priority="1"/>
  </conditionalFormatting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2025-11-14T04:15:48Z</cp:lastPrinted>
  <dcterms:created xsi:type="dcterms:W3CDTF">2025-11-13T04:17:54Z</dcterms:created>
  <dcterms:modified xsi:type="dcterms:W3CDTF">2025-11-15T10:15:44Z</dcterms:modified>
</cp:coreProperties>
</file>