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9" i="1"/>
  <c r="L4"/>
  <c r="L18"/>
  <c r="G22"/>
  <c r="J5"/>
  <c r="J6"/>
  <c r="J7"/>
  <c r="J8"/>
  <c r="J9"/>
  <c r="J10"/>
  <c r="J11"/>
  <c r="J12"/>
  <c r="J13"/>
  <c r="J14"/>
  <c r="J15"/>
  <c r="J16"/>
  <c r="J17"/>
  <c r="J18"/>
  <c r="I5"/>
  <c r="I6"/>
  <c r="I7"/>
  <c r="I8"/>
  <c r="I9"/>
  <c r="I10"/>
  <c r="I11"/>
  <c r="I12"/>
  <c r="I13"/>
  <c r="I14"/>
  <c r="I15"/>
  <c r="I16"/>
  <c r="I17"/>
  <c r="I18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J4"/>
  <c r="I4"/>
  <c r="H4"/>
</calcChain>
</file>

<file path=xl/sharedStrings.xml><?xml version="1.0" encoding="utf-8"?>
<sst xmlns="http://schemas.openxmlformats.org/spreadsheetml/2006/main" count="93" uniqueCount="68">
  <si>
    <t>02/3/2026</t>
  </si>
  <si>
    <t>337</t>
  </si>
  <si>
    <t>338</t>
  </si>
  <si>
    <t>1175</t>
  </si>
  <si>
    <t>06/3/2026</t>
  </si>
  <si>
    <t>343</t>
  </si>
  <si>
    <t>07/3/2026</t>
  </si>
  <si>
    <t>346</t>
  </si>
  <si>
    <t>10/3/2026</t>
  </si>
  <si>
    <t>353</t>
  </si>
  <si>
    <t>352</t>
  </si>
  <si>
    <t>351</t>
  </si>
  <si>
    <t>19/3/2026</t>
  </si>
  <si>
    <t>367</t>
  </si>
  <si>
    <t>17/3/2026</t>
  </si>
  <si>
    <t>358</t>
  </si>
  <si>
    <t>365</t>
  </si>
  <si>
    <t>21/3/2026</t>
  </si>
  <si>
    <t>366</t>
  </si>
  <si>
    <t>26/3/2026</t>
  </si>
  <si>
    <t>375</t>
  </si>
  <si>
    <t>28/3/2026</t>
  </si>
  <si>
    <t>379</t>
  </si>
  <si>
    <t>381</t>
  </si>
  <si>
    <t>ANANDAPUR</t>
  </si>
  <si>
    <t>MANIJANGA</t>
  </si>
  <si>
    <t>BARIPADA</t>
  </si>
  <si>
    <t>PIPILI</t>
  </si>
  <si>
    <t>PURI</t>
  </si>
  <si>
    <t>SAINKUL</t>
  </si>
  <si>
    <t>TALCHER</t>
  </si>
  <si>
    <t>SORO</t>
  </si>
  <si>
    <t>BHADRAK</t>
  </si>
  <si>
    <t>ANGUL</t>
  </si>
  <si>
    <t>CTC</t>
  </si>
  <si>
    <t>JA/20060</t>
  </si>
  <si>
    <t>JA/20075</t>
  </si>
  <si>
    <t>JA/20114</t>
  </si>
  <si>
    <t>JA/20286</t>
  </si>
  <si>
    <t>JA/20330</t>
  </si>
  <si>
    <t>JA/20479</t>
  </si>
  <si>
    <t>JA/20480</t>
  </si>
  <si>
    <t>JA/20689</t>
  </si>
  <si>
    <t>JA/21022</t>
  </si>
  <si>
    <t>JA/21044</t>
  </si>
  <si>
    <t>JA/21083</t>
  </si>
  <si>
    <t>JA/21103</t>
  </si>
  <si>
    <t>JA/21425</t>
  </si>
  <si>
    <t>JA/21555</t>
  </si>
  <si>
    <t>JA/21734</t>
  </si>
  <si>
    <t>SL</t>
  </si>
  <si>
    <t>DATE</t>
  </si>
  <si>
    <t>LR NO</t>
  </si>
  <si>
    <t>INV NO</t>
  </si>
  <si>
    <t>FROM</t>
  </si>
  <si>
    <t>TO</t>
  </si>
  <si>
    <t>CASE</t>
  </si>
  <si>
    <t>RATE</t>
  </si>
  <si>
    <t>HLM</t>
  </si>
  <si>
    <t>DD.CH.</t>
  </si>
  <si>
    <t>LR.CH.</t>
  </si>
  <si>
    <t>AMT.</t>
  </si>
  <si>
    <t>INVOICE
PRAGATI LOGISTICS,SAMANTA SAHI KHUNTIA LANE,8984191006
GST No:21AGHPB9356M1Z9</t>
  </si>
  <si>
    <t>To,
M/S GLAZE PLASTIC INDUSTRIES
Address:Choudwar Industrial Estate Plot No-174,Cuttack-754027 ODISHA,9437157800
GST No:21ADHPN2947D1ZV</t>
  </si>
  <si>
    <t>Kindly, verify &amp; confirm within 7 days, else GST will be filed by 20th FEB,2026
GST to be paid by Consignor under Reverse Charge Mechanism(RCM) as per GST.</t>
  </si>
  <si>
    <t>Thanking you for your business.
PRAGATI LOGISTICS</t>
  </si>
  <si>
    <t>(RUPEEES FIVE THOUSAND THREE HUNDRED TWENTY EIGHT ONLY)</t>
  </si>
  <si>
    <t>Bill Date: 31/03/2026
Bill NO : 29867
Total Amount : 5328.00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</si>
</sst>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314324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725"/>
          <a:ext cx="3743324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  <row r="58">
          <cell r="C58" t="str">
            <v>SAKHIGOPAL</v>
          </cell>
          <cell r="D58">
            <v>100</v>
          </cell>
        </row>
        <row r="59">
          <cell r="C59" t="str">
            <v>SONEPUR</v>
          </cell>
          <cell r="D59">
            <v>200</v>
          </cell>
        </row>
        <row r="60">
          <cell r="C60" t="str">
            <v>SAINKUL</v>
          </cell>
          <cell r="D60">
            <v>100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O14" sqref="O14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62</v>
      </c>
      <c r="J1" s="19"/>
      <c r="K1" s="19"/>
      <c r="L1" s="19"/>
    </row>
    <row r="2" spans="1:12" s="1" customFormat="1" ht="87" customHeight="1">
      <c r="A2" s="16" t="s">
        <v>63</v>
      </c>
      <c r="B2" s="17"/>
      <c r="C2" s="17"/>
      <c r="D2" s="17"/>
      <c r="E2" s="17"/>
      <c r="F2" s="17"/>
      <c r="G2" s="17"/>
      <c r="H2" s="18"/>
      <c r="I2" s="19" t="s">
        <v>67</v>
      </c>
      <c r="J2" s="19"/>
      <c r="K2" s="19"/>
      <c r="L2" s="19"/>
    </row>
    <row r="3" spans="1:12" s="2" customFormat="1">
      <c r="A3" s="6" t="s">
        <v>50</v>
      </c>
      <c r="B3" s="6" t="s">
        <v>51</v>
      </c>
      <c r="C3" s="6" t="s">
        <v>52</v>
      </c>
      <c r="D3" s="6" t="s">
        <v>53</v>
      </c>
      <c r="E3" s="6" t="s">
        <v>54</v>
      </c>
      <c r="F3" s="6" t="s">
        <v>55</v>
      </c>
      <c r="G3" s="6" t="s">
        <v>56</v>
      </c>
      <c r="H3" s="6" t="s">
        <v>57</v>
      </c>
      <c r="I3" s="6" t="s">
        <v>58</v>
      </c>
      <c r="J3" s="6" t="s">
        <v>59</v>
      </c>
      <c r="K3" s="6" t="s">
        <v>60</v>
      </c>
      <c r="L3" s="6" t="s">
        <v>61</v>
      </c>
    </row>
    <row r="4" spans="1:12">
      <c r="A4" s="4">
        <v>1</v>
      </c>
      <c r="B4" s="4" t="s">
        <v>0</v>
      </c>
      <c r="C4" s="4" t="s">
        <v>35</v>
      </c>
      <c r="D4" s="4" t="s">
        <v>1</v>
      </c>
      <c r="E4" s="5" t="s">
        <v>34</v>
      </c>
      <c r="F4" s="4" t="s">
        <v>24</v>
      </c>
      <c r="G4" s="4">
        <v>2</v>
      </c>
      <c r="H4" s="7">
        <f>VLOOKUP(F4,'[1]GLAZE PLASTICS'!$C$4:$D$60,2,FALSE)</f>
        <v>100</v>
      </c>
      <c r="I4" s="7">
        <f>G4*2</f>
        <v>4</v>
      </c>
      <c r="J4" s="7">
        <f>G4*25</f>
        <v>50</v>
      </c>
      <c r="K4" s="7">
        <v>25</v>
      </c>
      <c r="L4" s="7">
        <f>G4*H4+I4+J4+K4</f>
        <v>279</v>
      </c>
    </row>
    <row r="5" spans="1:12">
      <c r="A5" s="4">
        <v>2</v>
      </c>
      <c r="B5" s="4" t="s">
        <v>0</v>
      </c>
      <c r="C5" s="4" t="s">
        <v>36</v>
      </c>
      <c r="D5" s="4" t="s">
        <v>2</v>
      </c>
      <c r="E5" s="5" t="s">
        <v>34</v>
      </c>
      <c r="F5" s="4" t="s">
        <v>25</v>
      </c>
      <c r="G5" s="4">
        <v>2</v>
      </c>
      <c r="H5" s="7">
        <f>VLOOKUP(F5,'[1]GLAZE PLASTICS'!$C$4:$D$60,2,FALSE)</f>
        <v>100</v>
      </c>
      <c r="I5" s="7">
        <f t="shared" ref="I5:I18" si="0">G5*2</f>
        <v>4</v>
      </c>
      <c r="J5" s="7">
        <f t="shared" ref="J5:J18" si="1">G5*25</f>
        <v>50</v>
      </c>
      <c r="K5" s="7">
        <v>25</v>
      </c>
      <c r="L5" s="7">
        <f t="shared" ref="L5:L18" si="2">G5*H5+I5+J5+K5</f>
        <v>279</v>
      </c>
    </row>
    <row r="6" spans="1:12">
      <c r="A6" s="4">
        <v>3</v>
      </c>
      <c r="B6" s="4" t="s">
        <v>0</v>
      </c>
      <c r="C6" s="4" t="s">
        <v>37</v>
      </c>
      <c r="D6" s="4" t="s">
        <v>3</v>
      </c>
      <c r="E6" s="5" t="s">
        <v>34</v>
      </c>
      <c r="F6" s="4" t="s">
        <v>26</v>
      </c>
      <c r="G6" s="4">
        <v>4</v>
      </c>
      <c r="H6" s="7">
        <f>VLOOKUP(F6,'[1]GLAZE PLASTICS'!$C$4:$D$60,2,FALSE)</f>
        <v>100</v>
      </c>
      <c r="I6" s="7">
        <f t="shared" si="0"/>
        <v>8</v>
      </c>
      <c r="J6" s="7">
        <f t="shared" si="1"/>
        <v>100</v>
      </c>
      <c r="K6" s="7">
        <v>25</v>
      </c>
      <c r="L6" s="7">
        <f t="shared" si="2"/>
        <v>533</v>
      </c>
    </row>
    <row r="7" spans="1:12">
      <c r="A7" s="4">
        <v>4</v>
      </c>
      <c r="B7" s="4" t="s">
        <v>4</v>
      </c>
      <c r="C7" s="4" t="s">
        <v>38</v>
      </c>
      <c r="D7" s="4" t="s">
        <v>5</v>
      </c>
      <c r="E7" s="5" t="s">
        <v>34</v>
      </c>
      <c r="F7" s="4" t="s">
        <v>27</v>
      </c>
      <c r="G7" s="4">
        <v>3</v>
      </c>
      <c r="H7" s="7">
        <f>VLOOKUP(F7,'[1]GLAZE PLASTICS'!$C$4:$D$60,2,FALSE)</f>
        <v>100</v>
      </c>
      <c r="I7" s="7">
        <f t="shared" si="0"/>
        <v>6</v>
      </c>
      <c r="J7" s="7">
        <f t="shared" si="1"/>
        <v>75</v>
      </c>
      <c r="K7" s="7">
        <v>25</v>
      </c>
      <c r="L7" s="7">
        <f t="shared" si="2"/>
        <v>406</v>
      </c>
    </row>
    <row r="8" spans="1:12">
      <c r="A8" s="4">
        <v>5</v>
      </c>
      <c r="B8" s="4" t="s">
        <v>6</v>
      </c>
      <c r="C8" s="4" t="s">
        <v>39</v>
      </c>
      <c r="D8" s="4" t="s">
        <v>7</v>
      </c>
      <c r="E8" s="5" t="s">
        <v>34</v>
      </c>
      <c r="F8" s="4" t="s">
        <v>26</v>
      </c>
      <c r="G8" s="4">
        <v>7</v>
      </c>
      <c r="H8" s="7">
        <f>VLOOKUP(F8,'[1]GLAZE PLASTICS'!$C$4:$D$60,2,FALSE)</f>
        <v>100</v>
      </c>
      <c r="I8" s="7">
        <f t="shared" si="0"/>
        <v>14</v>
      </c>
      <c r="J8" s="7">
        <f t="shared" si="1"/>
        <v>175</v>
      </c>
      <c r="K8" s="7">
        <v>25</v>
      </c>
      <c r="L8" s="7">
        <f t="shared" si="2"/>
        <v>914</v>
      </c>
    </row>
    <row r="9" spans="1:12">
      <c r="A9" s="4">
        <v>6</v>
      </c>
      <c r="B9" s="4" t="s">
        <v>8</v>
      </c>
      <c r="C9" s="4" t="s">
        <v>40</v>
      </c>
      <c r="D9" s="4" t="s">
        <v>9</v>
      </c>
      <c r="E9" s="5" t="s">
        <v>34</v>
      </c>
      <c r="F9" s="4" t="s">
        <v>28</v>
      </c>
      <c r="G9" s="4">
        <v>1</v>
      </c>
      <c r="H9" s="7">
        <f>VLOOKUP(F9,'[1]GLAZE PLASTICS'!$C$4:$D$60,2,FALSE)</f>
        <v>100</v>
      </c>
      <c r="I9" s="7">
        <f t="shared" si="0"/>
        <v>2</v>
      </c>
      <c r="J9" s="7">
        <f t="shared" si="1"/>
        <v>25</v>
      </c>
      <c r="K9" s="7">
        <v>25</v>
      </c>
      <c r="L9" s="7">
        <f t="shared" si="2"/>
        <v>152</v>
      </c>
    </row>
    <row r="10" spans="1:12">
      <c r="A10" s="4">
        <v>7</v>
      </c>
      <c r="B10" s="4" t="s">
        <v>8</v>
      </c>
      <c r="C10" s="4" t="s">
        <v>41</v>
      </c>
      <c r="D10" s="4" t="s">
        <v>10</v>
      </c>
      <c r="E10" s="5" t="s">
        <v>34</v>
      </c>
      <c r="F10" s="4" t="s">
        <v>29</v>
      </c>
      <c r="G10" s="4">
        <v>3</v>
      </c>
      <c r="H10" s="7">
        <f>VLOOKUP(F10,'[1]GLAZE PLASTICS'!$C$4:$D$60,2,FALSE)</f>
        <v>100</v>
      </c>
      <c r="I10" s="7">
        <f t="shared" si="0"/>
        <v>6</v>
      </c>
      <c r="J10" s="7">
        <f t="shared" si="1"/>
        <v>75</v>
      </c>
      <c r="K10" s="7">
        <v>25</v>
      </c>
      <c r="L10" s="7">
        <f t="shared" si="2"/>
        <v>406</v>
      </c>
    </row>
    <row r="11" spans="1:12">
      <c r="A11" s="4">
        <v>8</v>
      </c>
      <c r="B11" s="4" t="s">
        <v>8</v>
      </c>
      <c r="C11" s="4" t="s">
        <v>42</v>
      </c>
      <c r="D11" s="4" t="s">
        <v>11</v>
      </c>
      <c r="E11" s="5" t="s">
        <v>34</v>
      </c>
      <c r="F11" s="4" t="s">
        <v>30</v>
      </c>
      <c r="G11" s="4">
        <v>4</v>
      </c>
      <c r="H11" s="7">
        <f>VLOOKUP(F11,'[1]GLAZE PLASTICS'!$C$4:$D$60,2,FALSE)</f>
        <v>100</v>
      </c>
      <c r="I11" s="7">
        <f t="shared" si="0"/>
        <v>8</v>
      </c>
      <c r="J11" s="7">
        <f t="shared" si="1"/>
        <v>100</v>
      </c>
      <c r="K11" s="7">
        <v>25</v>
      </c>
      <c r="L11" s="7">
        <f t="shared" si="2"/>
        <v>533</v>
      </c>
    </row>
    <row r="12" spans="1:12">
      <c r="A12" s="4">
        <v>9</v>
      </c>
      <c r="B12" s="4" t="s">
        <v>14</v>
      </c>
      <c r="C12" s="4" t="s">
        <v>44</v>
      </c>
      <c r="D12" s="4" t="s">
        <v>15</v>
      </c>
      <c r="E12" s="5" t="s">
        <v>34</v>
      </c>
      <c r="F12" s="4" t="s">
        <v>28</v>
      </c>
      <c r="G12" s="4">
        <v>2</v>
      </c>
      <c r="H12" s="7">
        <f>VLOOKUP(F12,'[1]GLAZE PLASTICS'!$C$4:$D$60,2,FALSE)</f>
        <v>100</v>
      </c>
      <c r="I12" s="7">
        <f t="shared" si="0"/>
        <v>4</v>
      </c>
      <c r="J12" s="7">
        <f t="shared" si="1"/>
        <v>50</v>
      </c>
      <c r="K12" s="7">
        <v>25</v>
      </c>
      <c r="L12" s="7">
        <f t="shared" si="2"/>
        <v>279</v>
      </c>
    </row>
    <row r="13" spans="1:12">
      <c r="A13" s="4">
        <v>10</v>
      </c>
      <c r="B13" s="4" t="s">
        <v>12</v>
      </c>
      <c r="C13" s="4" t="s">
        <v>43</v>
      </c>
      <c r="D13" s="4" t="s">
        <v>13</v>
      </c>
      <c r="E13" s="5" t="s">
        <v>34</v>
      </c>
      <c r="F13" s="4" t="s">
        <v>30</v>
      </c>
      <c r="G13" s="4">
        <v>1</v>
      </c>
      <c r="H13" s="7">
        <f>VLOOKUP(F13,'[1]GLAZE PLASTICS'!$C$4:$D$60,2,FALSE)</f>
        <v>100</v>
      </c>
      <c r="I13" s="7">
        <f t="shared" si="0"/>
        <v>2</v>
      </c>
      <c r="J13" s="7">
        <f t="shared" si="1"/>
        <v>25</v>
      </c>
      <c r="K13" s="7">
        <v>25</v>
      </c>
      <c r="L13" s="7">
        <f t="shared" si="2"/>
        <v>152</v>
      </c>
    </row>
    <row r="14" spans="1:12">
      <c r="A14" s="4">
        <v>11</v>
      </c>
      <c r="B14" s="4" t="s">
        <v>12</v>
      </c>
      <c r="C14" s="4" t="s">
        <v>45</v>
      </c>
      <c r="D14" s="4" t="s">
        <v>16</v>
      </c>
      <c r="E14" s="5" t="s">
        <v>34</v>
      </c>
      <c r="F14" s="4" t="s">
        <v>31</v>
      </c>
      <c r="G14" s="4">
        <v>2</v>
      </c>
      <c r="H14" s="7">
        <f>VLOOKUP(F14,'[1]GLAZE PLASTICS'!$C$4:$D$60,2,FALSE)</f>
        <v>100</v>
      </c>
      <c r="I14" s="7">
        <f t="shared" si="0"/>
        <v>4</v>
      </c>
      <c r="J14" s="7">
        <f t="shared" si="1"/>
        <v>50</v>
      </c>
      <c r="K14" s="7">
        <v>25</v>
      </c>
      <c r="L14" s="7">
        <f t="shared" si="2"/>
        <v>279</v>
      </c>
    </row>
    <row r="15" spans="1:12">
      <c r="A15" s="4">
        <v>12</v>
      </c>
      <c r="B15" s="4" t="s">
        <v>17</v>
      </c>
      <c r="C15" s="4" t="s">
        <v>46</v>
      </c>
      <c r="D15" s="4" t="s">
        <v>18</v>
      </c>
      <c r="E15" s="5" t="s">
        <v>34</v>
      </c>
      <c r="F15" s="4" t="s">
        <v>32</v>
      </c>
      <c r="G15" s="4">
        <v>4</v>
      </c>
      <c r="H15" s="7">
        <f>VLOOKUP(F15,'[1]GLAZE PLASTICS'!$C$4:$D$60,2,FALSE)</f>
        <v>100</v>
      </c>
      <c r="I15" s="7">
        <f t="shared" si="0"/>
        <v>8</v>
      </c>
      <c r="J15" s="7">
        <f t="shared" si="1"/>
        <v>100</v>
      </c>
      <c r="K15" s="7">
        <v>25</v>
      </c>
      <c r="L15" s="7">
        <f t="shared" si="2"/>
        <v>533</v>
      </c>
    </row>
    <row r="16" spans="1:12">
      <c r="A16" s="4">
        <v>13</v>
      </c>
      <c r="B16" s="4" t="s">
        <v>19</v>
      </c>
      <c r="C16" s="4" t="s">
        <v>47</v>
      </c>
      <c r="D16" s="4" t="s">
        <v>20</v>
      </c>
      <c r="E16" s="5" t="s">
        <v>34</v>
      </c>
      <c r="F16" s="4" t="s">
        <v>25</v>
      </c>
      <c r="G16" s="4">
        <v>2</v>
      </c>
      <c r="H16" s="7">
        <f>VLOOKUP(F16,'[1]GLAZE PLASTICS'!$C$4:$D$60,2,FALSE)</f>
        <v>100</v>
      </c>
      <c r="I16" s="7">
        <f t="shared" si="0"/>
        <v>4</v>
      </c>
      <c r="J16" s="7">
        <f t="shared" si="1"/>
        <v>50</v>
      </c>
      <c r="K16" s="7">
        <v>25</v>
      </c>
      <c r="L16" s="7">
        <f t="shared" si="2"/>
        <v>279</v>
      </c>
    </row>
    <row r="17" spans="1:12">
      <c r="A17" s="4">
        <v>14</v>
      </c>
      <c r="B17" s="4" t="s">
        <v>21</v>
      </c>
      <c r="C17" s="4" t="s">
        <v>48</v>
      </c>
      <c r="D17" s="4" t="s">
        <v>22</v>
      </c>
      <c r="E17" s="5" t="s">
        <v>34</v>
      </c>
      <c r="F17" s="4" t="s">
        <v>32</v>
      </c>
      <c r="G17" s="4">
        <v>1</v>
      </c>
      <c r="H17" s="7">
        <f>VLOOKUP(F17,'[1]GLAZE PLASTICS'!$C$4:$D$60,2,FALSE)</f>
        <v>100</v>
      </c>
      <c r="I17" s="7">
        <f t="shared" si="0"/>
        <v>2</v>
      </c>
      <c r="J17" s="7">
        <f t="shared" si="1"/>
        <v>25</v>
      </c>
      <c r="K17" s="7">
        <v>25</v>
      </c>
      <c r="L17" s="7">
        <f t="shared" si="2"/>
        <v>152</v>
      </c>
    </row>
    <row r="18" spans="1:12">
      <c r="A18" s="4">
        <v>15</v>
      </c>
      <c r="B18" s="4" t="s">
        <v>21</v>
      </c>
      <c r="C18" s="4" t="s">
        <v>49</v>
      </c>
      <c r="D18" s="4" t="s">
        <v>23</v>
      </c>
      <c r="E18" s="5" t="s">
        <v>34</v>
      </c>
      <c r="F18" s="4" t="s">
        <v>33</v>
      </c>
      <c r="G18" s="4">
        <v>1</v>
      </c>
      <c r="H18" s="7">
        <f>VLOOKUP(F18,'[1]GLAZE PLASTICS'!$C$4:$D$60,2,FALSE)</f>
        <v>100</v>
      </c>
      <c r="I18" s="7">
        <f t="shared" si="0"/>
        <v>2</v>
      </c>
      <c r="J18" s="7">
        <f t="shared" si="1"/>
        <v>25</v>
      </c>
      <c r="K18" s="7">
        <v>25</v>
      </c>
      <c r="L18" s="7">
        <f>G18*H18+I18+J18+K18</f>
        <v>152</v>
      </c>
    </row>
    <row r="19" spans="1:12" s="9" customFormat="1">
      <c r="A19" s="10" t="s">
        <v>66</v>
      </c>
      <c r="B19" s="11"/>
      <c r="C19" s="11"/>
      <c r="D19" s="11"/>
      <c r="E19" s="11"/>
      <c r="F19" s="11"/>
      <c r="G19" s="11"/>
      <c r="H19" s="12"/>
      <c r="I19" s="12"/>
      <c r="J19" s="12"/>
      <c r="K19" s="13"/>
      <c r="L19" s="8">
        <f>SUM(L4:L18)</f>
        <v>5328</v>
      </c>
    </row>
    <row r="20" spans="1:12" s="9" customFormat="1" ht="30" customHeight="1">
      <c r="A20" s="14" t="s">
        <v>64</v>
      </c>
      <c r="B20" s="14"/>
      <c r="C20" s="14"/>
      <c r="D20" s="14"/>
      <c r="E20" s="14"/>
      <c r="F20" s="14"/>
      <c r="G20" s="14"/>
      <c r="H20" s="15"/>
      <c r="I20" s="15"/>
      <c r="J20" s="15"/>
      <c r="K20" s="15"/>
      <c r="L20" s="15"/>
    </row>
    <row r="21" spans="1:12" s="9" customFormat="1" ht="30" customHeight="1">
      <c r="A21" s="14" t="s">
        <v>65</v>
      </c>
      <c r="B21" s="14"/>
      <c r="C21" s="14"/>
      <c r="D21" s="14"/>
      <c r="E21" s="14"/>
      <c r="F21" s="14"/>
      <c r="G21" s="14"/>
      <c r="H21" s="15"/>
      <c r="I21" s="15"/>
      <c r="J21" s="15"/>
      <c r="K21" s="15"/>
      <c r="L21" s="15"/>
    </row>
    <row r="22" spans="1:12">
      <c r="G22" s="3">
        <f>SUM(G4:G18)</f>
        <v>39</v>
      </c>
    </row>
  </sheetData>
  <sortState ref="B2:G16">
    <sortCondition ref="B2"/>
  </sortState>
  <mergeCells count="7">
    <mergeCell ref="A19:K19"/>
    <mergeCell ref="A20:L20"/>
    <mergeCell ref="A21:L21"/>
    <mergeCell ref="A1:H1"/>
    <mergeCell ref="I1:L1"/>
    <mergeCell ref="A2:H2"/>
    <mergeCell ref="I2:L2"/>
  </mergeCells>
  <pageMargins left="0.57999999999999996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2026-04-14T05:24:33Z</cp:lastPrinted>
  <dcterms:created xsi:type="dcterms:W3CDTF">2026-04-10T08:13:37Z</dcterms:created>
  <dcterms:modified xsi:type="dcterms:W3CDTF">2026-04-14T05:24:35Z</dcterms:modified>
</cp:coreProperties>
</file>