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9"/>
  <c r="J5"/>
  <c r="J6"/>
  <c r="J7"/>
  <c r="J8"/>
  <c r="J4"/>
  <c r="I8"/>
  <c r="I5"/>
  <c r="L5" s="1"/>
  <c r="I6"/>
  <c r="I7"/>
  <c r="L7" s="1"/>
  <c r="I4"/>
  <c r="L8" l="1"/>
  <c r="L6"/>
</calcChain>
</file>

<file path=xl/sharedStrings.xml><?xml version="1.0" encoding="utf-8"?>
<sst xmlns="http://schemas.openxmlformats.org/spreadsheetml/2006/main" count="43" uniqueCount="38">
  <si>
    <t>03/7/2025</t>
  </si>
  <si>
    <t>6773/6845</t>
  </si>
  <si>
    <t>15/7/2025</t>
  </si>
  <si>
    <t>5598</t>
  </si>
  <si>
    <t>19/7/2025</t>
  </si>
  <si>
    <t>55802</t>
  </si>
  <si>
    <t>28/7/2025</t>
  </si>
  <si>
    <t>6985/6986</t>
  </si>
  <si>
    <t>978/979</t>
  </si>
  <si>
    <t>KEONJHAR</t>
  </si>
  <si>
    <t>NIALI</t>
  </si>
  <si>
    <t>TALCHER</t>
  </si>
  <si>
    <t>KUHUDI</t>
  </si>
  <si>
    <t>KENDRAPARA</t>
  </si>
  <si>
    <t>CTC</t>
  </si>
  <si>
    <t>JA/06391</t>
  </si>
  <si>
    <t>JA/07070</t>
  </si>
  <si>
    <t>JA/07280</t>
  </si>
  <si>
    <t>JA/07762</t>
  </si>
  <si>
    <t>JA/07787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</si>
  <si>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</si>
  <si>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</si>
  <si>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</si>
  <si>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</si>
  <si>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</si>
  <si>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</si>
  <si>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</si>
  <si>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</si>
  <si>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</si>
  <si>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</si>
  <si>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</si>
  <si>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</si>
  <si>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</si>
  <si>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</si>
  <si>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</si>
  <si>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</si>
  <si>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ELEVEN THOUAND TWO HUNDRED FIFTEEN ONLY)</t>
  </si>
  <si>
    <t xml:space="preserve">Bill Date : 31/07/2025
Bill NO : 12226
Total Amount : 11215.00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</si>
</sst>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66675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66675"/>
          <a:ext cx="38766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32</v>
      </c>
      <c r="J1" s="19"/>
      <c r="K1" s="19"/>
      <c r="L1" s="19"/>
    </row>
    <row r="2" spans="1:12" s="1" customFormat="1" ht="75" customHeight="1">
      <c r="A2" s="16" t="s">
        <v>33</v>
      </c>
      <c r="B2" s="17"/>
      <c r="C2" s="17"/>
      <c r="D2" s="17"/>
      <c r="E2" s="17"/>
      <c r="F2" s="17"/>
      <c r="G2" s="17"/>
      <c r="H2" s="18"/>
      <c r="I2" s="19" t="s">
        <v>37</v>
      </c>
      <c r="J2" s="19"/>
      <c r="K2" s="19"/>
      <c r="L2" s="19"/>
    </row>
    <row r="3" spans="1:12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27</v>
      </c>
      <c r="H3" s="4" t="s">
        <v>26</v>
      </c>
      <c r="I3" s="6" t="s">
        <v>28</v>
      </c>
      <c r="J3" s="6" t="s">
        <v>29</v>
      </c>
      <c r="K3" s="6" t="s">
        <v>30</v>
      </c>
      <c r="L3" s="6" t="s">
        <v>31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30</v>
      </c>
      <c r="H4" s="2">
        <v>282</v>
      </c>
      <c r="I4" s="2">
        <f>VLOOKUP(F4,'[1]SPINAX CHEM'!$C$4:$E$167,3,FALSE)</f>
        <v>2.84</v>
      </c>
      <c r="J4" s="7">
        <f>VLOOKUP(F4,'[1]SPINAX CHEM'!$C$4:$H$167,6,FALSE)</f>
        <v>0</v>
      </c>
      <c r="K4" s="7">
        <v>20</v>
      </c>
      <c r="L4" s="7">
        <f>H4*I4+J4+K4</f>
        <v>820.88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10</v>
      </c>
      <c r="G5" s="2">
        <v>14</v>
      </c>
      <c r="H5" s="2">
        <v>30</v>
      </c>
      <c r="I5" s="2">
        <f>VLOOKUP(F5,'[1]SPINAX CHEM'!$C$4:$E$167,3,FALSE)</f>
        <v>2.84</v>
      </c>
      <c r="J5" s="7">
        <f>VLOOKUP(F5,'[1]SPINAX CHEM'!$C$4:$H$167,6,FALSE)</f>
        <v>0</v>
      </c>
      <c r="K5" s="7">
        <v>20</v>
      </c>
      <c r="L5" s="7">
        <f>50*I5+J5+K5</f>
        <v>162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3" t="s">
        <v>14</v>
      </c>
      <c r="F6" s="2" t="s">
        <v>11</v>
      </c>
      <c r="G6" s="2">
        <v>167</v>
      </c>
      <c r="H6" s="2">
        <v>1710</v>
      </c>
      <c r="I6" s="2">
        <f>VLOOKUP(F6,'[1]SPINAX CHEM'!$C$4:$E$167,3,FALSE)</f>
        <v>2.84</v>
      </c>
      <c r="J6" s="7">
        <f>VLOOKUP(F6,'[1]SPINAX CHEM'!$C$4:$H$167,6,FALSE)</f>
        <v>0</v>
      </c>
      <c r="K6" s="7">
        <v>20</v>
      </c>
      <c r="L6" s="7">
        <f t="shared" ref="L6:L8" si="0">H6*I6+J6+K6</f>
        <v>4876.3999999999996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3" t="s">
        <v>14</v>
      </c>
      <c r="F7" s="2" t="s">
        <v>12</v>
      </c>
      <c r="G7" s="2">
        <v>107</v>
      </c>
      <c r="H7" s="2">
        <v>1078</v>
      </c>
      <c r="I7" s="7">
        <f>VLOOKUP(F7,'[1]SPINAX CHEM'!$C$4:$E$167,3,FALSE)</f>
        <v>3.2</v>
      </c>
      <c r="J7" s="7">
        <f>VLOOKUP(F7,'[1]SPINAX CHEM'!$C$4:$H$167,6,FALSE)</f>
        <v>0</v>
      </c>
      <c r="K7" s="7">
        <v>20</v>
      </c>
      <c r="L7" s="7">
        <f t="shared" si="0"/>
        <v>3469.6000000000004</v>
      </c>
    </row>
    <row r="8" spans="1:12">
      <c r="A8" s="2">
        <v>5</v>
      </c>
      <c r="B8" s="2" t="s">
        <v>6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67</v>
      </c>
      <c r="H8" s="2">
        <v>657</v>
      </c>
      <c r="I8" s="2">
        <f>VLOOKUP(F8,'[1]SPINAX CHEM'!$C$4:$E$167,3,FALSE)</f>
        <v>2.84</v>
      </c>
      <c r="J8" s="7">
        <f>VLOOKUP(F8,'[1]SPINAX CHEM'!$C$4:$H$167,6,FALSE)</f>
        <v>0</v>
      </c>
      <c r="K8" s="7">
        <v>20</v>
      </c>
      <c r="L8" s="7">
        <f t="shared" si="0"/>
        <v>1885.8799999999999</v>
      </c>
    </row>
    <row r="9" spans="1:12" s="9" customFormat="1">
      <c r="A9" s="10" t="s">
        <v>36</v>
      </c>
      <c r="B9" s="11"/>
      <c r="C9" s="11"/>
      <c r="D9" s="11"/>
      <c r="E9" s="11"/>
      <c r="F9" s="11"/>
      <c r="G9" s="11"/>
      <c r="H9" s="11"/>
      <c r="I9" s="12"/>
      <c r="J9" s="12"/>
      <c r="K9" s="13"/>
      <c r="L9" s="8">
        <f>ROUND(SUM(L4:L8),0)</f>
        <v>11215</v>
      </c>
    </row>
    <row r="10" spans="1:12" s="9" customFormat="1" ht="30" customHeight="1">
      <c r="A10" s="14" t="s">
        <v>35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</row>
    <row r="11" spans="1:12" s="9" customFormat="1" ht="30" customHeight="1">
      <c r="A11" s="14" t="s">
        <v>34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</row>
  </sheetData>
  <sortState ref="B2:H6">
    <sortCondition ref="B2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3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2025-08-16T05:36:27Z</cp:lastPrinted>
  <dcterms:created xsi:type="dcterms:W3CDTF">2025-08-14T04:15:29Z</dcterms:created>
  <dcterms:modified xsi:type="dcterms:W3CDTF">2025-08-16T05:36:29Z</dcterms:modified>
</cp:coreProperties>
</file>