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Invoice!$A$4:$T$98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98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6" i="1"/>
  <c r="H95" i="1"/>
  <c r="J95" i="1" s="1"/>
  <c r="H94" i="1"/>
  <c r="K94" i="1" s="1"/>
  <c r="H93" i="1"/>
  <c r="J93" i="1" s="1"/>
  <c r="H92" i="1"/>
  <c r="J92" i="1" s="1"/>
  <c r="H91" i="1"/>
  <c r="J91" i="1" s="1"/>
  <c r="H90" i="1"/>
  <c r="J90" i="1" s="1"/>
  <c r="H89" i="1"/>
  <c r="K89" i="1" s="1"/>
  <c r="H88" i="1"/>
  <c r="J88" i="1" s="1"/>
  <c r="H87" i="1"/>
  <c r="K87" i="1" s="1"/>
  <c r="H86" i="1"/>
  <c r="J86" i="1" s="1"/>
  <c r="H85" i="1"/>
  <c r="J85" i="1" s="1"/>
  <c r="H84" i="1"/>
  <c r="K84" i="1" s="1"/>
  <c r="H83" i="1"/>
  <c r="K83" i="1" s="1"/>
  <c r="H82" i="1"/>
  <c r="J82" i="1" s="1"/>
  <c r="H81" i="1"/>
  <c r="K81" i="1" s="1"/>
  <c r="H80" i="1"/>
  <c r="K80" i="1" s="1"/>
  <c r="H79" i="1"/>
  <c r="J79" i="1" s="1"/>
  <c r="H78" i="1"/>
  <c r="K78" i="1" s="1"/>
  <c r="H77" i="1"/>
  <c r="J77" i="1" s="1"/>
  <c r="H76" i="1"/>
  <c r="J76" i="1" s="1"/>
  <c r="H75" i="1"/>
  <c r="K75" i="1" s="1"/>
  <c r="H74" i="1"/>
  <c r="J74" i="1" s="1"/>
  <c r="H73" i="1"/>
  <c r="J73" i="1" s="1"/>
  <c r="H72" i="1"/>
  <c r="K72" i="1" s="1"/>
  <c r="H71" i="1"/>
  <c r="J71" i="1" s="1"/>
  <c r="H70" i="1"/>
  <c r="K70" i="1" s="1"/>
  <c r="H69" i="1"/>
  <c r="J69" i="1" s="1"/>
  <c r="H68" i="1"/>
  <c r="J68" i="1" s="1"/>
  <c r="H67" i="1"/>
  <c r="K67" i="1" s="1"/>
  <c r="H66" i="1"/>
  <c r="K66" i="1" s="1"/>
  <c r="H65" i="1"/>
  <c r="J65" i="1" s="1"/>
  <c r="H64" i="1"/>
  <c r="J64" i="1" s="1"/>
  <c r="H63" i="1"/>
  <c r="K63" i="1" s="1"/>
  <c r="H62" i="1"/>
  <c r="J62" i="1" s="1"/>
  <c r="H61" i="1"/>
  <c r="J61" i="1" s="1"/>
  <c r="H60" i="1"/>
  <c r="J60" i="1" s="1"/>
  <c r="H59" i="1"/>
  <c r="K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K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K43" i="1" s="1"/>
  <c r="H42" i="1"/>
  <c r="J42" i="1" s="1"/>
  <c r="H41" i="1"/>
  <c r="J41" i="1" s="1"/>
  <c r="H40" i="1"/>
  <c r="J40" i="1" s="1"/>
  <c r="H39" i="1"/>
  <c r="J39" i="1" s="1"/>
  <c r="H38" i="1"/>
  <c r="K38" i="1" s="1"/>
  <c r="H37" i="1"/>
  <c r="J37" i="1" s="1"/>
  <c r="H36" i="1"/>
  <c r="K36" i="1" s="1"/>
  <c r="H35" i="1"/>
  <c r="K35" i="1" s="1"/>
  <c r="H34" i="1"/>
  <c r="J34" i="1" s="1"/>
  <c r="H33" i="1"/>
  <c r="K33" i="1" s="1"/>
  <c r="H32" i="1"/>
  <c r="J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J26" i="1" s="1"/>
  <c r="H25" i="1"/>
  <c r="K25" i="1" s="1"/>
  <c r="H24" i="1"/>
  <c r="J24" i="1" s="1"/>
  <c r="H23" i="1"/>
  <c r="K23" i="1" s="1"/>
  <c r="H22" i="1"/>
  <c r="J22" i="1" s="1"/>
  <c r="H21" i="1"/>
  <c r="J21" i="1" s="1"/>
  <c r="H20" i="1"/>
  <c r="K20" i="1" s="1"/>
  <c r="H19" i="1"/>
  <c r="J19" i="1" s="1"/>
  <c r="H18" i="1"/>
  <c r="J18" i="1" s="1"/>
  <c r="H17" i="1"/>
  <c r="K17" i="1" s="1"/>
  <c r="H16" i="1"/>
  <c r="J16" i="1" s="1"/>
  <c r="H15" i="1"/>
  <c r="J15" i="1" s="1"/>
  <c r="H14" i="1"/>
  <c r="J14" i="1" s="1"/>
  <c r="H13" i="1"/>
  <c r="K13" i="1" s="1"/>
  <c r="H12" i="1"/>
  <c r="J12" i="1" s="1"/>
  <c r="H11" i="1"/>
  <c r="K11" i="1" s="1"/>
  <c r="H10" i="1"/>
  <c r="K10" i="1" s="1"/>
  <c r="H9" i="1"/>
  <c r="K9" i="1" s="1"/>
  <c r="H8" i="1"/>
  <c r="J8" i="1" s="1"/>
  <c r="H7" i="1"/>
  <c r="K7" i="1" s="1"/>
  <c r="H6" i="1"/>
  <c r="K6" i="1" s="1"/>
  <c r="H5" i="1"/>
  <c r="J5" i="1" s="1"/>
  <c r="J96" i="1" l="1"/>
  <c r="K96" i="1"/>
  <c r="I9" i="2"/>
  <c r="L9" i="2" s="1"/>
  <c r="I8" i="2"/>
  <c r="K8" i="2" s="1"/>
  <c r="I7" i="2"/>
  <c r="K7" i="2" s="1"/>
  <c r="I6" i="2"/>
  <c r="K6" i="2" s="1"/>
  <c r="I5" i="2"/>
  <c r="K5" i="2" s="1"/>
  <c r="I4" i="2"/>
  <c r="K4" i="2" s="1"/>
  <c r="J97" i="1" l="1"/>
  <c r="B4" i="2"/>
  <c r="B5" i="2" s="1"/>
  <c r="B6" i="2" s="1"/>
  <c r="B7" i="2" s="1"/>
  <c r="B8" i="2" s="1"/>
  <c r="B9" i="2" s="1"/>
</calcChain>
</file>

<file path=xl/sharedStrings.xml><?xml version="1.0" encoding="utf-8"?>
<sst xmlns="http://schemas.openxmlformats.org/spreadsheetml/2006/main" count="504" uniqueCount="260">
  <si>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</si>
  <si>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</si>
  <si>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</si>
  <si>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</si>
  <si>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</si>
  <si>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</si>
  <si>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</si>
  <si>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</si>
  <si>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</si>
  <si>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</si>
  <si>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</si>
  <si>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</si>
  <si>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</si>
  <si>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</si>
  <si>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</si>
  <si>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</si>
  <si>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</si>
  <si>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</si>
  <si>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</si>
  <si>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</si>
  <si>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</si>
  <si>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</si>
  <si>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</si>
  <si>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</si>
  <si>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</si>
  <si>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</si>
  <si>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</si>
  <si>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</si>
  <si>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G UDAYAGIRI</t>
  </si>
  <si>
    <t>BALIAPAL</t>
  </si>
  <si>
    <t>JAJPUR ROAD</t>
  </si>
  <si>
    <t>BERHAMPUR</t>
  </si>
  <si>
    <t>BOLANGIR</t>
  </si>
  <si>
    <t>BARIPADA</t>
  </si>
  <si>
    <t>PHULBANI</t>
  </si>
  <si>
    <t>ANGUL</t>
  </si>
  <si>
    <t>SORO</t>
  </si>
  <si>
    <t>30/4/2025</t>
  </si>
  <si>
    <t>PL/JA/02197</t>
  </si>
  <si>
    <t>114</t>
  </si>
  <si>
    <t>TOTAL AMOUNT</t>
  </si>
  <si>
    <t>PL/JA/02324</t>
  </si>
  <si>
    <t>090</t>
  </si>
  <si>
    <t>PL/JA/02336</t>
  </si>
  <si>
    <t>116</t>
  </si>
  <si>
    <t>KHURDA</t>
  </si>
  <si>
    <t>PL/JA/02469</t>
  </si>
  <si>
    <t>168</t>
  </si>
  <si>
    <t>PL/JA/02478</t>
  </si>
  <si>
    <t>136</t>
  </si>
  <si>
    <t>JHARSUGUDA</t>
  </si>
  <si>
    <t>PL/JA/02519</t>
  </si>
  <si>
    <t>132</t>
  </si>
  <si>
    <t>JALESWAR</t>
  </si>
  <si>
    <t>Kindly, verify &amp; confirm within 7 days, else GST will be filed by 20th JUNE, 2025.
GST to be paid by Consignor under Reverse Charge Mechanism(RCM) as per GST.</t>
  </si>
  <si>
    <t>01/5/2025</t>
  </si>
  <si>
    <t>PL/JA/02284</t>
  </si>
  <si>
    <t>150</t>
  </si>
  <si>
    <t>PL/JA/02323</t>
  </si>
  <si>
    <t>153</t>
  </si>
  <si>
    <t>PL/JA/02616</t>
  </si>
  <si>
    <t>161</t>
  </si>
  <si>
    <t>02/5/2025</t>
  </si>
  <si>
    <t>PL/JA/02154</t>
  </si>
  <si>
    <t>099</t>
  </si>
  <si>
    <t>PL/JA/02400</t>
  </si>
  <si>
    <t>164</t>
  </si>
  <si>
    <t>PL/JA/02497</t>
  </si>
  <si>
    <t>100</t>
  </si>
  <si>
    <t>PL/JA/02498</t>
  </si>
  <si>
    <t>147</t>
  </si>
  <si>
    <t>PL/JA/02787</t>
  </si>
  <si>
    <t>123</t>
  </si>
  <si>
    <t>03/5/2025</t>
  </si>
  <si>
    <t>PL/JA/02171</t>
  </si>
  <si>
    <t>129</t>
  </si>
  <si>
    <t>PL/JA/02225</t>
  </si>
  <si>
    <t>154</t>
  </si>
  <si>
    <t>PL/JA/02231</t>
  </si>
  <si>
    <t>117</t>
  </si>
  <si>
    <t>BALASORE</t>
  </si>
  <si>
    <t>PL/JA/02285</t>
  </si>
  <si>
    <t>0119</t>
  </si>
  <si>
    <t>PL/JA/02401</t>
  </si>
  <si>
    <t>145</t>
  </si>
  <si>
    <t>PL/JA/02410</t>
  </si>
  <si>
    <t>128</t>
  </si>
  <si>
    <t>PL/JA/02436</t>
  </si>
  <si>
    <t>131</t>
  </si>
  <si>
    <t>PL/JA/02524</t>
  </si>
  <si>
    <t>109</t>
  </si>
  <si>
    <t>NABARANGPUR</t>
  </si>
  <si>
    <t>PL/JA/02527</t>
  </si>
  <si>
    <t>143</t>
  </si>
  <si>
    <t>PL/JA/02570</t>
  </si>
  <si>
    <t>159</t>
  </si>
  <si>
    <t>PL/JA/02585</t>
  </si>
  <si>
    <t>166</t>
  </si>
  <si>
    <t>BHUBAN</t>
  </si>
  <si>
    <t>04/5/2025</t>
  </si>
  <si>
    <t>PL/JA/02266</t>
  </si>
  <si>
    <t>139</t>
  </si>
  <si>
    <t>05/5/2025</t>
  </si>
  <si>
    <t>PL/DO/02177</t>
  </si>
  <si>
    <t>466</t>
  </si>
  <si>
    <t>PL/JA/02312</t>
  </si>
  <si>
    <t>0111</t>
  </si>
  <si>
    <t>PL/JA/02361</t>
  </si>
  <si>
    <t>1000148</t>
  </si>
  <si>
    <t>PL/JA/02429</t>
  </si>
  <si>
    <t>00115</t>
  </si>
  <si>
    <t>KEONJHAR</t>
  </si>
  <si>
    <t>06/5/2025</t>
  </si>
  <si>
    <t>PL/JA/02488</t>
  </si>
  <si>
    <t>00152</t>
  </si>
  <si>
    <t>08/5/2025</t>
  </si>
  <si>
    <t>PL/JA/02651</t>
  </si>
  <si>
    <t>163</t>
  </si>
  <si>
    <t>PL/JA/02656</t>
  </si>
  <si>
    <t>137</t>
  </si>
  <si>
    <t>JATNI</t>
  </si>
  <si>
    <t>PL/JA/02717</t>
  </si>
  <si>
    <t>0175</t>
  </si>
  <si>
    <t>PL/JA/03008</t>
  </si>
  <si>
    <t>176</t>
  </si>
  <si>
    <t>12/5/2025</t>
  </si>
  <si>
    <t>PL/JA/02970</t>
  </si>
  <si>
    <t>184</t>
  </si>
  <si>
    <t>PL/JA/03029</t>
  </si>
  <si>
    <t>182</t>
  </si>
  <si>
    <t>13/5/2025</t>
  </si>
  <si>
    <t>PL/JA/03030</t>
  </si>
  <si>
    <t>187</t>
  </si>
  <si>
    <t>PL/JA/03046</t>
  </si>
  <si>
    <t>185</t>
  </si>
  <si>
    <t>JAJPUR TOWN</t>
  </si>
  <si>
    <t>14/5/2025</t>
  </si>
  <si>
    <t>PL/JA/03270</t>
  </si>
  <si>
    <t>189</t>
  </si>
  <si>
    <t>15/5/2025</t>
  </si>
  <si>
    <t>PL/JA/03348</t>
  </si>
  <si>
    <t>193</t>
  </si>
  <si>
    <t>16/5/2025</t>
  </si>
  <si>
    <t>JA/49</t>
  </si>
  <si>
    <t>17/5/2025</t>
  </si>
  <si>
    <t>PL/JA/03247</t>
  </si>
  <si>
    <t>0190</t>
  </si>
  <si>
    <t>19/5/2025</t>
  </si>
  <si>
    <t>PL/JA/03452</t>
  </si>
  <si>
    <t>197</t>
  </si>
  <si>
    <t>PL/JA/03453</t>
  </si>
  <si>
    <t>198</t>
  </si>
  <si>
    <t>21/5/2025</t>
  </si>
  <si>
    <t>PL/JA/03568</t>
  </si>
  <si>
    <t>203</t>
  </si>
  <si>
    <t>22/5/2025</t>
  </si>
  <si>
    <t>PL/JA/03599</t>
  </si>
  <si>
    <t>200</t>
  </si>
  <si>
    <t>BALUGAON</t>
  </si>
  <si>
    <t>PL/JA/03617</t>
  </si>
  <si>
    <t>205</t>
  </si>
  <si>
    <t>PL/JA/03625</t>
  </si>
  <si>
    <t>208</t>
  </si>
  <si>
    <t>23/5/2025</t>
  </si>
  <si>
    <t>PL/JA/03661</t>
  </si>
  <si>
    <t>214</t>
  </si>
  <si>
    <t>PL/JA/03695</t>
  </si>
  <si>
    <t>217</t>
  </si>
  <si>
    <t>PL/JA/03698</t>
  </si>
  <si>
    <t>00209</t>
  </si>
  <si>
    <t>211</t>
  </si>
  <si>
    <t>PL/JA/03773</t>
  </si>
  <si>
    <t>PL/JA/03832</t>
  </si>
  <si>
    <t>218</t>
  </si>
  <si>
    <t>24/5/2025</t>
  </si>
  <si>
    <t>PL/JA/03754</t>
  </si>
  <si>
    <t>226</t>
  </si>
  <si>
    <t>PL/JA/03828</t>
  </si>
  <si>
    <t>221</t>
  </si>
  <si>
    <t>PL/JA/03838</t>
  </si>
  <si>
    <t>225</t>
  </si>
  <si>
    <t>PL/JA/03840</t>
  </si>
  <si>
    <t>223</t>
  </si>
  <si>
    <t>25/5/2025</t>
  </si>
  <si>
    <t>PL/JA/03833</t>
  </si>
  <si>
    <t>216</t>
  </si>
  <si>
    <t>26/5/2025</t>
  </si>
  <si>
    <t>PL/JA/03869</t>
  </si>
  <si>
    <t>0231</t>
  </si>
  <si>
    <t>27/5/2025</t>
  </si>
  <si>
    <t>PL/JA/04003</t>
  </si>
  <si>
    <t>253</t>
  </si>
  <si>
    <t>PL/JA/04041</t>
  </si>
  <si>
    <t>236</t>
  </si>
  <si>
    <t>PL/JA/04056</t>
  </si>
  <si>
    <t>238</t>
  </si>
  <si>
    <t>PL/JA/04064</t>
  </si>
  <si>
    <t>245</t>
  </si>
  <si>
    <t>PL/JA/04065</t>
  </si>
  <si>
    <t>0235</t>
  </si>
  <si>
    <t>PL/JA/04122</t>
  </si>
  <si>
    <t>252</t>
  </si>
  <si>
    <t>PL/JA/04130</t>
  </si>
  <si>
    <t>251</t>
  </si>
  <si>
    <t>PL/JA/04147</t>
  </si>
  <si>
    <t>237</t>
  </si>
  <si>
    <t>28/5/2025</t>
  </si>
  <si>
    <t>PL/JA/03960</t>
  </si>
  <si>
    <t>250</t>
  </si>
  <si>
    <t>PL/JA/04004</t>
  </si>
  <si>
    <t>249</t>
  </si>
  <si>
    <t>PL/JA/04007</t>
  </si>
  <si>
    <t>0239</t>
  </si>
  <si>
    <t>0262</t>
  </si>
  <si>
    <t>PL/JA/04042</t>
  </si>
  <si>
    <t>PL/JA/04097</t>
  </si>
  <si>
    <t>0261</t>
  </si>
  <si>
    <t>PL/JA/04119</t>
  </si>
  <si>
    <t>242</t>
  </si>
  <si>
    <t>29/5/2025</t>
  </si>
  <si>
    <t>PL/JA/04089</t>
  </si>
  <si>
    <t>0266</t>
  </si>
  <si>
    <t>30/5/2025</t>
  </si>
  <si>
    <t>PL/JA/04162</t>
  </si>
  <si>
    <t>282</t>
  </si>
  <si>
    <t>PL/JA/04170</t>
  </si>
  <si>
    <t>264</t>
  </si>
  <si>
    <t>JAYPATNA</t>
  </si>
  <si>
    <t>PL/JA/04173</t>
  </si>
  <si>
    <t>269/5112</t>
  </si>
  <si>
    <t>PL/JA/04198</t>
  </si>
  <si>
    <t>0274</t>
  </si>
  <si>
    <t>PL/JA/04206</t>
  </si>
  <si>
    <t>272</t>
  </si>
  <si>
    <t>PL/JA/04227</t>
  </si>
  <si>
    <t>285</t>
  </si>
  <si>
    <t>PL/JA/04302</t>
  </si>
  <si>
    <t>0279</t>
  </si>
  <si>
    <t>PL/JA/04575</t>
  </si>
  <si>
    <t>0273</t>
  </si>
  <si>
    <t>31/5/2025</t>
  </si>
  <si>
    <t>PL/JA/04278</t>
  </si>
  <si>
    <t>0298</t>
  </si>
  <si>
    <t>PL/JA/04321</t>
  </si>
  <si>
    <t>0304</t>
  </si>
  <si>
    <t>PL/JA/04322</t>
  </si>
  <si>
    <t>302</t>
  </si>
  <si>
    <t>PL/JA/04345</t>
  </si>
  <si>
    <t>0288</t>
  </si>
  <si>
    <t>PL/JA/04433</t>
  </si>
  <si>
    <t>0291</t>
  </si>
  <si>
    <t>PL/JA/04498</t>
  </si>
  <si>
    <t>0283</t>
  </si>
  <si>
    <t>PL/JA/04567</t>
  </si>
  <si>
    <t>0292</t>
  </si>
  <si>
    <t>PL/JA/04722</t>
  </si>
  <si>
    <t>0284</t>
  </si>
  <si>
    <t>TO,
M/S HINDUSTAN PENCILS PRIVATE LTD
Address : INDUSTRIAL ESTATE, JAGATPUR(NEW),
ANDEISAHI,CUTTACK 754021
GST No: 21AAACH0401R1ZZ</t>
  </si>
  <si>
    <t>(RUPEES ONE LAKH TEN THOUSAND EIGHT HUNDRED FORTY FIVE ONLY)</t>
  </si>
  <si>
    <t xml:space="preserve">Bill Date: 31/05/2025
Bill NO. : 6989
Total Amount: 110845.00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</si>
</sst>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b/>
      <sz val="9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4" borderId="10" xfId="0" applyNumberFormat="1" applyFont="1" applyFill="1" applyBorder="1" applyAlignment="1">
      <alignment horizontal="center"/>
    </xf>
    <xf numFmtId="0" fontId="1" fillId="4" borderId="1" xfId="0" applyNumberFormat="1" applyFont="1" applyFill="1" applyBorder="1"/>
    <xf numFmtId="2" fontId="1" fillId="4" borderId="1" xfId="0" applyNumberFormat="1" applyFont="1" applyFill="1" applyBorder="1"/>
    <xf numFmtId="2" fontId="1" fillId="4" borderId="11" xfId="0" applyNumberFormat="1" applyFont="1" applyFill="1" applyBorder="1"/>
    <xf numFmtId="0" fontId="1" fillId="4" borderId="13" xfId="0" applyNumberFormat="1" applyFont="1" applyFill="1" applyBorder="1" applyAlignment="1">
      <alignment horizontal="center"/>
    </xf>
    <xf numFmtId="0" fontId="1" fillId="4" borderId="9" xfId="0" applyNumberFormat="1" applyFont="1" applyFill="1" applyBorder="1"/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2" fontId="1" fillId="0" borderId="11" xfId="0" applyNumberFormat="1" applyFont="1" applyBorder="1"/>
    <xf numFmtId="2" fontId="0" fillId="0" borderId="21" xfId="0" applyNumberFormat="1" applyFont="1" applyBorder="1"/>
    <xf numFmtId="4" fontId="2" fillId="0" borderId="0" xfId="0" applyNumberFormat="1" applyFont="1"/>
    <xf numFmtId="0" fontId="0" fillId="2" borderId="10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2" fontId="0" fillId="2" borderId="11" xfId="0" applyNumberFormat="1" applyFont="1" applyFill="1" applyBorder="1"/>
    <xf numFmtId="0" fontId="3" fillId="0" borderId="0" xfId="0" applyNumberFormat="1" applyFont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285751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A76" workbookViewId="0">
      <selection activeCell="R103" sqref="R103"/>
    </sheetView>
  </sheetViews>
  <sheetFormatPr defaultRowHeight="15"/>
  <cols>
    <col min="1" max="1" width="4.7109375" style="1" customWidth="1"/>
    <col min="2" max="2" width="10.140625" style="1" customWidth="1"/>
    <col min="3" max="3" width="12.28515625" style="1" customWidth="1"/>
    <col min="4" max="4" width="10.7109375" style="1" customWidth="1"/>
    <col min="5" max="5" width="6.42578125" style="1" bestFit="1" customWidth="1"/>
    <col min="6" max="6" width="16" style="1" customWidth="1"/>
    <col min="7" max="7" width="5.42578125" style="1" bestFit="1" customWidth="1"/>
    <col min="8" max="8" width="8.28515625" style="3" customWidth="1"/>
    <col min="9" max="9" width="7.140625" style="3" customWidth="1"/>
    <col min="10" max="10" width="8.5703125" style="3" bestFit="1" customWidth="1"/>
    <col min="11" max="11" width="8.5703125" style="1" customWidth="1"/>
    <col min="12" max="12" width="9.5703125" style="1" bestFit="1" customWidth="1"/>
    <col min="13" max="13" width="9.140625" style="1"/>
    <col min="14" max="14" width="10.28515625" style="1" bestFit="1" customWidth="1"/>
    <col min="15" max="17" width="9.140625" style="1"/>
    <col min="18" max="18" width="15" style="1" customWidth="1"/>
    <col min="19" max="16384" width="9.140625" style="1"/>
  </cols>
  <sheetData>
    <row r="1" spans="1:14" ht="69.75" customHeight="1" thickBot="1">
      <c r="A1" s="44"/>
      <c r="B1" s="45"/>
      <c r="C1" s="45"/>
      <c r="D1" s="45"/>
      <c r="E1" s="45"/>
      <c r="F1" s="45"/>
      <c r="G1" s="46"/>
      <c r="H1" s="39" t="s">
        <v>11</v>
      </c>
      <c r="I1" s="39"/>
      <c r="J1" s="39"/>
      <c r="K1" s="40"/>
    </row>
    <row r="2" spans="1:14" ht="81.75" customHeight="1" thickBot="1">
      <c r="A2" s="44" t="s">
        <v>257</v>
      </c>
      <c r="B2" s="45"/>
      <c r="C2" s="45"/>
      <c r="D2" s="45"/>
      <c r="E2" s="45"/>
      <c r="F2" s="45"/>
      <c r="G2" s="46"/>
      <c r="H2" s="41" t="s">
        <v>259</v>
      </c>
      <c r="I2" s="42"/>
      <c r="J2" s="42"/>
      <c r="K2" s="43"/>
      <c r="L2" s="4"/>
      <c r="M2" s="3"/>
      <c r="N2" s="3"/>
    </row>
    <row r="3" spans="1:14" ht="15.75" thickBot="1">
      <c r="A3" s="23"/>
      <c r="B3" s="24"/>
      <c r="C3" s="24"/>
      <c r="D3" s="24"/>
      <c r="E3" s="24"/>
      <c r="F3" s="24"/>
      <c r="G3" s="24"/>
      <c r="H3" s="25"/>
      <c r="I3" s="25"/>
      <c r="J3" s="50" t="s">
        <v>4</v>
      </c>
      <c r="K3" s="51"/>
    </row>
    <row r="4" spans="1:14" ht="30.75" thickBot="1">
      <c r="A4" s="6" t="s">
        <v>6</v>
      </c>
      <c r="B4" s="14" t="s">
        <v>7</v>
      </c>
      <c r="C4" s="14" t="s">
        <v>13</v>
      </c>
      <c r="D4" s="14" t="s">
        <v>12</v>
      </c>
      <c r="E4" s="14" t="s">
        <v>1</v>
      </c>
      <c r="F4" s="14" t="s">
        <v>10</v>
      </c>
      <c r="G4" s="14" t="s">
        <v>2</v>
      </c>
      <c r="H4" s="15" t="s">
        <v>3</v>
      </c>
      <c r="I4" s="15" t="s">
        <v>5</v>
      </c>
      <c r="J4" s="16" t="s">
        <v>9</v>
      </c>
      <c r="K4" s="17" t="s">
        <v>8</v>
      </c>
    </row>
    <row r="5" spans="1:14">
      <c r="A5" s="5">
        <v>1</v>
      </c>
      <c r="B5" s="18" t="s">
        <v>55</v>
      </c>
      <c r="C5" s="18" t="s">
        <v>38</v>
      </c>
      <c r="D5" s="18" t="s">
        <v>39</v>
      </c>
      <c r="E5" s="19" t="s">
        <v>14</v>
      </c>
      <c r="F5" s="18" t="s">
        <v>36</v>
      </c>
      <c r="G5" s="18">
        <v>8</v>
      </c>
      <c r="H5" s="20">
        <f>VLOOKUP(F5,'[1]LAXMI DISTRIBUTOR'!$C$4:$E$86,3,FALSE)</f>
        <v>132</v>
      </c>
      <c r="I5" s="20">
        <v>25</v>
      </c>
      <c r="J5" s="20">
        <f>G5*H5+I5</f>
        <v>1081</v>
      </c>
      <c r="K5" s="26"/>
    </row>
    <row r="6" spans="1:14">
      <c r="A6" s="5">
        <f>A5+1</f>
        <v>2</v>
      </c>
      <c r="B6" s="18" t="s">
        <v>55</v>
      </c>
      <c r="C6" s="18" t="s">
        <v>56</v>
      </c>
      <c r="D6" s="18" t="s">
        <v>57</v>
      </c>
      <c r="E6" s="19" t="s">
        <v>14</v>
      </c>
      <c r="F6" s="18" t="s">
        <v>35</v>
      </c>
      <c r="G6" s="18">
        <v>2</v>
      </c>
      <c r="H6" s="20">
        <f>VLOOKUP(F6,'[1]LAXMI DISTRIBUTOR'!$C$4:$E$86,3,FALSE)</f>
        <v>97</v>
      </c>
      <c r="I6" s="20">
        <v>25</v>
      </c>
      <c r="J6" s="20"/>
      <c r="K6" s="26">
        <f>G6*H6+I6</f>
        <v>219</v>
      </c>
    </row>
    <row r="7" spans="1:14">
      <c r="A7" s="5">
        <f t="shared" ref="A7:A70" si="0">A6+1</f>
        <v>3</v>
      </c>
      <c r="B7" s="18" t="s">
        <v>55</v>
      </c>
      <c r="C7" s="18" t="s">
        <v>58</v>
      </c>
      <c r="D7" s="18" t="s">
        <v>59</v>
      </c>
      <c r="E7" s="19" t="s">
        <v>14</v>
      </c>
      <c r="F7" s="18" t="s">
        <v>27</v>
      </c>
      <c r="G7" s="18">
        <v>3</v>
      </c>
      <c r="H7" s="20">
        <f>VLOOKUP(F7,'[1]LAXMI DISTRIBUTOR'!$C$4:$E$86,3,FALSE)</f>
        <v>105</v>
      </c>
      <c r="I7" s="20">
        <v>25</v>
      </c>
      <c r="J7" s="20"/>
      <c r="K7" s="26">
        <f>G7*H7+I7</f>
        <v>340</v>
      </c>
    </row>
    <row r="8" spans="1:14">
      <c r="A8" s="5">
        <f t="shared" si="0"/>
        <v>4</v>
      </c>
      <c r="B8" s="18" t="s">
        <v>55</v>
      </c>
      <c r="C8" s="18" t="s">
        <v>41</v>
      </c>
      <c r="D8" s="18" t="s">
        <v>42</v>
      </c>
      <c r="E8" s="19" t="s">
        <v>14</v>
      </c>
      <c r="F8" s="18" t="s">
        <v>27</v>
      </c>
      <c r="G8" s="18">
        <v>8</v>
      </c>
      <c r="H8" s="20">
        <f>VLOOKUP(F8,'[1]LAXMI DISTRIBUTOR'!$C$4:$E$86,3,FALSE)</f>
        <v>105</v>
      </c>
      <c r="I8" s="20">
        <v>25</v>
      </c>
      <c r="J8" s="20">
        <f>G8*H8+I8</f>
        <v>865</v>
      </c>
      <c r="K8" s="26"/>
    </row>
    <row r="9" spans="1:14">
      <c r="A9" s="5">
        <f t="shared" si="0"/>
        <v>5</v>
      </c>
      <c r="B9" s="18" t="s">
        <v>55</v>
      </c>
      <c r="C9" s="18" t="s">
        <v>43</v>
      </c>
      <c r="D9" s="18" t="s">
        <v>44</v>
      </c>
      <c r="E9" s="19" t="s">
        <v>14</v>
      </c>
      <c r="F9" s="18" t="s">
        <v>45</v>
      </c>
      <c r="G9" s="18">
        <v>4</v>
      </c>
      <c r="H9" s="20">
        <f>VLOOKUP(F9,'[1]LAXMI DISTRIBUTOR'!$C$4:$E$86,3,FALSE)</f>
        <v>92</v>
      </c>
      <c r="I9" s="20">
        <v>25</v>
      </c>
      <c r="J9" s="20"/>
      <c r="K9" s="26">
        <f>G9*H9+I9</f>
        <v>393</v>
      </c>
    </row>
    <row r="10" spans="1:14">
      <c r="A10" s="5">
        <f t="shared" si="0"/>
        <v>6</v>
      </c>
      <c r="B10" s="18" t="s">
        <v>55</v>
      </c>
      <c r="C10" s="18" t="s">
        <v>46</v>
      </c>
      <c r="D10" s="18" t="s">
        <v>47</v>
      </c>
      <c r="E10" s="19" t="s">
        <v>14</v>
      </c>
      <c r="F10" s="18" t="s">
        <v>26</v>
      </c>
      <c r="G10" s="18">
        <v>6</v>
      </c>
      <c r="H10" s="20">
        <f>VLOOKUP(F10,'[1]LAXMI DISTRIBUTOR'!$C$4:$E$86,3,FALSE)</f>
        <v>109</v>
      </c>
      <c r="I10" s="20">
        <v>25</v>
      </c>
      <c r="J10" s="20"/>
      <c r="K10" s="26">
        <f>G10*H10+I10</f>
        <v>679</v>
      </c>
    </row>
    <row r="11" spans="1:14">
      <c r="A11" s="5">
        <f t="shared" si="0"/>
        <v>7</v>
      </c>
      <c r="B11" s="18" t="s">
        <v>55</v>
      </c>
      <c r="C11" s="18" t="s">
        <v>48</v>
      </c>
      <c r="D11" s="18" t="s">
        <v>49</v>
      </c>
      <c r="E11" s="19" t="s">
        <v>14</v>
      </c>
      <c r="F11" s="18" t="s">
        <v>50</v>
      </c>
      <c r="G11" s="18">
        <v>5</v>
      </c>
      <c r="H11" s="20">
        <f>VLOOKUP(F11,'[1]LAXMI DISTRIBUTOR'!$C$4:$E$86,3,FALSE)</f>
        <v>120</v>
      </c>
      <c r="I11" s="20">
        <v>25</v>
      </c>
      <c r="J11" s="20"/>
      <c r="K11" s="26">
        <f>G11*H11+I11</f>
        <v>625</v>
      </c>
    </row>
    <row r="12" spans="1:14">
      <c r="A12" s="5">
        <f t="shared" si="0"/>
        <v>8</v>
      </c>
      <c r="B12" s="18" t="s">
        <v>55</v>
      </c>
      <c r="C12" s="18" t="s">
        <v>51</v>
      </c>
      <c r="D12" s="18" t="s">
        <v>52</v>
      </c>
      <c r="E12" s="19" t="s">
        <v>14</v>
      </c>
      <c r="F12" s="18" t="s">
        <v>32</v>
      </c>
      <c r="G12" s="18">
        <v>6</v>
      </c>
      <c r="H12" s="20">
        <f>VLOOKUP(F12,'[1]LAXMI DISTRIBUTOR'!$C$4:$E$86,3,FALSE)</f>
        <v>153</v>
      </c>
      <c r="I12" s="20">
        <v>25</v>
      </c>
      <c r="J12" s="20">
        <f>G12*H12+I12</f>
        <v>943</v>
      </c>
      <c r="K12" s="26"/>
    </row>
    <row r="13" spans="1:14">
      <c r="A13" s="5">
        <f t="shared" si="0"/>
        <v>9</v>
      </c>
      <c r="B13" s="18" t="s">
        <v>55</v>
      </c>
      <c r="C13" s="18" t="s">
        <v>60</v>
      </c>
      <c r="D13" s="18" t="s">
        <v>61</v>
      </c>
      <c r="E13" s="19" t="s">
        <v>14</v>
      </c>
      <c r="F13" s="18" t="s">
        <v>30</v>
      </c>
      <c r="G13" s="18">
        <v>2</v>
      </c>
      <c r="H13" s="20">
        <f>VLOOKUP(F13,'[1]LAXMI DISTRIBUTOR'!$C$4:$E$86,3,FALSE)</f>
        <v>119</v>
      </c>
      <c r="I13" s="20">
        <v>25</v>
      </c>
      <c r="J13" s="20"/>
      <c r="K13" s="26">
        <f>G13*H13+I13</f>
        <v>263</v>
      </c>
    </row>
    <row r="14" spans="1:14">
      <c r="A14" s="5">
        <f t="shared" si="0"/>
        <v>10</v>
      </c>
      <c r="B14" s="18" t="s">
        <v>62</v>
      </c>
      <c r="C14" s="19" t="s">
        <v>63</v>
      </c>
      <c r="D14" s="18" t="s">
        <v>64</v>
      </c>
      <c r="E14" s="19" t="s">
        <v>14</v>
      </c>
      <c r="F14" s="18" t="s">
        <v>33</v>
      </c>
      <c r="G14" s="18">
        <v>22</v>
      </c>
      <c r="H14" s="20">
        <f>VLOOKUP(F14,'[1]LAXMI DISTRIBUTOR'!$C$4:$E$86,3,FALSE)</f>
        <v>118</v>
      </c>
      <c r="I14" s="20">
        <v>25</v>
      </c>
      <c r="J14" s="20">
        <f>G14*H14+I14</f>
        <v>2621</v>
      </c>
      <c r="K14" s="26"/>
    </row>
    <row r="15" spans="1:14">
      <c r="A15" s="5">
        <f t="shared" si="0"/>
        <v>11</v>
      </c>
      <c r="B15" s="18" t="s">
        <v>62</v>
      </c>
      <c r="C15" s="18" t="s">
        <v>65</v>
      </c>
      <c r="D15" s="18" t="s">
        <v>66</v>
      </c>
      <c r="E15" s="19" t="s">
        <v>14</v>
      </c>
      <c r="F15" s="18" t="s">
        <v>31</v>
      </c>
      <c r="G15" s="18">
        <v>21</v>
      </c>
      <c r="H15" s="20">
        <f>VLOOKUP(F15,'[1]LAXMI DISTRIBUTOR'!$C$4:$E$86,3,FALSE)</f>
        <v>97</v>
      </c>
      <c r="I15" s="20">
        <v>25</v>
      </c>
      <c r="J15" s="20">
        <f>G15*H15+I15</f>
        <v>2062</v>
      </c>
      <c r="K15" s="26"/>
    </row>
    <row r="16" spans="1:14">
      <c r="A16" s="5">
        <f t="shared" si="0"/>
        <v>12</v>
      </c>
      <c r="B16" s="18" t="s">
        <v>62</v>
      </c>
      <c r="C16" s="18" t="s">
        <v>67</v>
      </c>
      <c r="D16" s="18" t="s">
        <v>68</v>
      </c>
      <c r="E16" s="19" t="s">
        <v>14</v>
      </c>
      <c r="F16" s="18" t="s">
        <v>24</v>
      </c>
      <c r="G16" s="18">
        <v>14</v>
      </c>
      <c r="H16" s="20">
        <f>VLOOKUP(F16,'[1]LAXMI DISTRIBUTOR'!$C$4:$E$86,3,FALSE)</f>
        <v>105</v>
      </c>
      <c r="I16" s="20">
        <v>25</v>
      </c>
      <c r="J16" s="20">
        <f>G16*H16+I16</f>
        <v>1495</v>
      </c>
      <c r="K16" s="26"/>
    </row>
    <row r="17" spans="1:11">
      <c r="A17" s="5">
        <f t="shared" si="0"/>
        <v>13</v>
      </c>
      <c r="B17" s="18" t="s">
        <v>62</v>
      </c>
      <c r="C17" s="18" t="s">
        <v>69</v>
      </c>
      <c r="D17" s="18" t="s">
        <v>70</v>
      </c>
      <c r="E17" s="19" t="s">
        <v>14</v>
      </c>
      <c r="F17" s="18" t="s">
        <v>24</v>
      </c>
      <c r="G17" s="18">
        <v>3</v>
      </c>
      <c r="H17" s="20">
        <f>VLOOKUP(F17,'[1]LAXMI DISTRIBUTOR'!$C$4:$E$86,3,FALSE)</f>
        <v>105</v>
      </c>
      <c r="I17" s="20">
        <v>25</v>
      </c>
      <c r="J17" s="20"/>
      <c r="K17" s="26">
        <f>G17*H17+I17</f>
        <v>340</v>
      </c>
    </row>
    <row r="18" spans="1:11">
      <c r="A18" s="5">
        <f t="shared" si="0"/>
        <v>14</v>
      </c>
      <c r="B18" s="18" t="s">
        <v>62</v>
      </c>
      <c r="C18" s="18" t="s">
        <v>71</v>
      </c>
      <c r="D18" s="18" t="s">
        <v>72</v>
      </c>
      <c r="E18" s="19" t="s">
        <v>14</v>
      </c>
      <c r="F18" s="18" t="s">
        <v>18</v>
      </c>
      <c r="G18" s="18">
        <v>16</v>
      </c>
      <c r="H18" s="20">
        <f>VLOOKUP(F18,'[1]LAXMI DISTRIBUTOR'!$C$4:$E$86,3,FALSE)</f>
        <v>120</v>
      </c>
      <c r="I18" s="20">
        <v>25</v>
      </c>
      <c r="J18" s="20">
        <f>G18*H18+I18</f>
        <v>1945</v>
      </c>
      <c r="K18" s="26"/>
    </row>
    <row r="19" spans="1:11">
      <c r="A19" s="5">
        <f t="shared" si="0"/>
        <v>15</v>
      </c>
      <c r="B19" s="18" t="s">
        <v>73</v>
      </c>
      <c r="C19" s="18" t="s">
        <v>74</v>
      </c>
      <c r="D19" s="18" t="s">
        <v>75</v>
      </c>
      <c r="E19" s="19" t="s">
        <v>14</v>
      </c>
      <c r="F19" s="18" t="s">
        <v>16</v>
      </c>
      <c r="G19" s="18">
        <v>7</v>
      </c>
      <c r="H19" s="20">
        <f>VLOOKUP(F19,'[1]LAXMI DISTRIBUTOR'!$C$4:$E$86,3,FALSE)</f>
        <v>106</v>
      </c>
      <c r="I19" s="20">
        <v>25</v>
      </c>
      <c r="J19" s="20">
        <f>G19*H19+I19</f>
        <v>767</v>
      </c>
      <c r="K19" s="26"/>
    </row>
    <row r="20" spans="1:11">
      <c r="A20" s="5">
        <f t="shared" si="0"/>
        <v>16</v>
      </c>
      <c r="B20" s="18" t="s">
        <v>73</v>
      </c>
      <c r="C20" s="18" t="s">
        <v>76</v>
      </c>
      <c r="D20" s="18" t="s">
        <v>77</v>
      </c>
      <c r="E20" s="19" t="s">
        <v>14</v>
      </c>
      <c r="F20" s="18" t="s">
        <v>21</v>
      </c>
      <c r="G20" s="18">
        <v>2</v>
      </c>
      <c r="H20" s="20">
        <f>VLOOKUP(F20,'[1]LAXMI DISTRIBUTOR'!$C$4:$E$86,3,FALSE)</f>
        <v>109</v>
      </c>
      <c r="I20" s="20">
        <v>25</v>
      </c>
      <c r="J20" s="20"/>
      <c r="K20" s="26">
        <f>G20*H20+I20</f>
        <v>243</v>
      </c>
    </row>
    <row r="21" spans="1:11">
      <c r="A21" s="5">
        <f t="shared" si="0"/>
        <v>17</v>
      </c>
      <c r="B21" s="18" t="s">
        <v>73</v>
      </c>
      <c r="C21" s="18" t="s">
        <v>78</v>
      </c>
      <c r="D21" s="18" t="s">
        <v>79</v>
      </c>
      <c r="E21" s="19" t="s">
        <v>14</v>
      </c>
      <c r="F21" s="18" t="s">
        <v>80</v>
      </c>
      <c r="G21" s="18">
        <v>41</v>
      </c>
      <c r="H21" s="20">
        <f>VLOOKUP(F21,'[1]LAXMI DISTRIBUTOR'!$C$4:$E$86,3,FALSE)</f>
        <v>97</v>
      </c>
      <c r="I21" s="20">
        <v>25</v>
      </c>
      <c r="J21" s="20">
        <f>G21*H21+I21</f>
        <v>4002</v>
      </c>
      <c r="K21" s="26"/>
    </row>
    <row r="22" spans="1:11">
      <c r="A22" s="5">
        <f t="shared" si="0"/>
        <v>18</v>
      </c>
      <c r="B22" s="18" t="s">
        <v>73</v>
      </c>
      <c r="C22" s="18" t="s">
        <v>81</v>
      </c>
      <c r="D22" s="18" t="s">
        <v>82</v>
      </c>
      <c r="E22" s="19" t="s">
        <v>14</v>
      </c>
      <c r="F22" s="18" t="s">
        <v>25</v>
      </c>
      <c r="G22" s="18">
        <v>9</v>
      </c>
      <c r="H22" s="20">
        <f>VLOOKUP(F22,'[1]LAXMI DISTRIBUTOR'!$C$4:$E$86,3,FALSE)</f>
        <v>105</v>
      </c>
      <c r="I22" s="20">
        <v>25</v>
      </c>
      <c r="J22" s="20">
        <f>G22*H22+I22</f>
        <v>970</v>
      </c>
      <c r="K22" s="26"/>
    </row>
    <row r="23" spans="1:11">
      <c r="A23" s="5">
        <f t="shared" si="0"/>
        <v>19</v>
      </c>
      <c r="B23" s="18" t="s">
        <v>73</v>
      </c>
      <c r="C23" s="18" t="s">
        <v>83</v>
      </c>
      <c r="D23" s="18" t="s">
        <v>84</v>
      </c>
      <c r="E23" s="19" t="s">
        <v>14</v>
      </c>
      <c r="F23" s="18" t="s">
        <v>31</v>
      </c>
      <c r="G23" s="18">
        <v>3</v>
      </c>
      <c r="H23" s="20">
        <f>VLOOKUP(F23,'[1]LAXMI DISTRIBUTOR'!$C$4:$E$86,3,FALSE)</f>
        <v>97</v>
      </c>
      <c r="I23" s="20">
        <v>25</v>
      </c>
      <c r="J23" s="20"/>
      <c r="K23" s="26">
        <f>G23*H23+I23</f>
        <v>316</v>
      </c>
    </row>
    <row r="24" spans="1:11">
      <c r="A24" s="5">
        <f t="shared" si="0"/>
        <v>20</v>
      </c>
      <c r="B24" s="18" t="s">
        <v>73</v>
      </c>
      <c r="C24" s="18" t="s">
        <v>85</v>
      </c>
      <c r="D24" s="18" t="s">
        <v>86</v>
      </c>
      <c r="E24" s="19" t="s">
        <v>14</v>
      </c>
      <c r="F24" s="18" t="s">
        <v>31</v>
      </c>
      <c r="G24" s="18">
        <v>15</v>
      </c>
      <c r="H24" s="20">
        <f>VLOOKUP(F24,'[1]LAXMI DISTRIBUTOR'!$C$4:$E$86,3,FALSE)</f>
        <v>97</v>
      </c>
      <c r="I24" s="20">
        <v>25</v>
      </c>
      <c r="J24" s="20">
        <f>G24*H24+I24</f>
        <v>1480</v>
      </c>
      <c r="K24" s="26"/>
    </row>
    <row r="25" spans="1:11">
      <c r="A25" s="5">
        <f t="shared" si="0"/>
        <v>21</v>
      </c>
      <c r="B25" s="18" t="s">
        <v>73</v>
      </c>
      <c r="C25" s="18" t="s">
        <v>87</v>
      </c>
      <c r="D25" s="18" t="s">
        <v>88</v>
      </c>
      <c r="E25" s="19" t="s">
        <v>14</v>
      </c>
      <c r="F25" s="18" t="s">
        <v>80</v>
      </c>
      <c r="G25" s="18">
        <v>5</v>
      </c>
      <c r="H25" s="20">
        <f>VLOOKUP(F25,'[1]LAXMI DISTRIBUTOR'!$C$4:$E$86,3,FALSE)</f>
        <v>97</v>
      </c>
      <c r="I25" s="20">
        <v>25</v>
      </c>
      <c r="J25" s="20"/>
      <c r="K25" s="26">
        <f>G25*H25+I25</f>
        <v>510</v>
      </c>
    </row>
    <row r="26" spans="1:11">
      <c r="A26" s="5">
        <f t="shared" si="0"/>
        <v>22</v>
      </c>
      <c r="B26" s="18" t="s">
        <v>73</v>
      </c>
      <c r="C26" s="18" t="s">
        <v>89</v>
      </c>
      <c r="D26" s="18" t="s">
        <v>90</v>
      </c>
      <c r="E26" s="19" t="s">
        <v>14</v>
      </c>
      <c r="F26" s="18" t="s">
        <v>91</v>
      </c>
      <c r="G26" s="18">
        <v>38</v>
      </c>
      <c r="H26" s="20">
        <f>VLOOKUP(F26,'[1]LAXMI DISTRIBUTOR'!$C$4:$E$86,3,FALSE)</f>
        <v>151</v>
      </c>
      <c r="I26" s="20">
        <v>25</v>
      </c>
      <c r="J26" s="20">
        <f>G26*H26+I26</f>
        <v>5763</v>
      </c>
      <c r="K26" s="26"/>
    </row>
    <row r="27" spans="1:11">
      <c r="A27" s="5">
        <f t="shared" si="0"/>
        <v>23</v>
      </c>
      <c r="B27" s="18" t="s">
        <v>73</v>
      </c>
      <c r="C27" s="18" t="s">
        <v>92</v>
      </c>
      <c r="D27" s="18" t="s">
        <v>93</v>
      </c>
      <c r="E27" s="19" t="s">
        <v>14</v>
      </c>
      <c r="F27" s="18" t="s">
        <v>91</v>
      </c>
      <c r="G27" s="18">
        <v>3</v>
      </c>
      <c r="H27" s="20">
        <f>VLOOKUP(F27,'[1]LAXMI DISTRIBUTOR'!$C$4:$E$86,3,FALSE)</f>
        <v>151</v>
      </c>
      <c r="I27" s="20">
        <v>25</v>
      </c>
      <c r="J27" s="20"/>
      <c r="K27" s="26">
        <f>G27*H27+I27</f>
        <v>478</v>
      </c>
    </row>
    <row r="28" spans="1:11">
      <c r="A28" s="5">
        <f t="shared" si="0"/>
        <v>24</v>
      </c>
      <c r="B28" s="18" t="s">
        <v>73</v>
      </c>
      <c r="C28" s="18" t="s">
        <v>94</v>
      </c>
      <c r="D28" s="18" t="s">
        <v>95</v>
      </c>
      <c r="E28" s="19" t="s">
        <v>14</v>
      </c>
      <c r="F28" s="18" t="s">
        <v>53</v>
      </c>
      <c r="G28" s="18">
        <v>2</v>
      </c>
      <c r="H28" s="20">
        <f>VLOOKUP(F28,'[1]LAXMI DISTRIBUTOR'!$C$4:$E$86,3,FALSE)</f>
        <v>160</v>
      </c>
      <c r="I28" s="20">
        <v>25</v>
      </c>
      <c r="J28" s="20"/>
      <c r="K28" s="26">
        <f>G28*H28+I28</f>
        <v>345</v>
      </c>
    </row>
    <row r="29" spans="1:11">
      <c r="A29" s="5">
        <f t="shared" si="0"/>
        <v>25</v>
      </c>
      <c r="B29" s="18" t="s">
        <v>73</v>
      </c>
      <c r="C29" s="18" t="s">
        <v>96</v>
      </c>
      <c r="D29" s="18" t="s">
        <v>97</v>
      </c>
      <c r="E29" s="19" t="s">
        <v>14</v>
      </c>
      <c r="F29" s="19" t="s">
        <v>98</v>
      </c>
      <c r="G29" s="18">
        <v>3</v>
      </c>
      <c r="H29" s="20">
        <f>VLOOKUP(F29,'[1]LAXMI DISTRIBUTOR'!$C$4:$E$86,3,FALSE)</f>
        <v>122</v>
      </c>
      <c r="I29" s="20">
        <v>25</v>
      </c>
      <c r="J29" s="20"/>
      <c r="K29" s="26">
        <f>G29*H29+I29</f>
        <v>391</v>
      </c>
    </row>
    <row r="30" spans="1:11">
      <c r="A30" s="5">
        <f t="shared" si="0"/>
        <v>26</v>
      </c>
      <c r="B30" s="18" t="s">
        <v>99</v>
      </c>
      <c r="C30" s="18" t="s">
        <v>100</v>
      </c>
      <c r="D30" s="18" t="s">
        <v>101</v>
      </c>
      <c r="E30" s="19" t="s">
        <v>14</v>
      </c>
      <c r="F30" s="18" t="s">
        <v>33</v>
      </c>
      <c r="G30" s="18">
        <v>4</v>
      </c>
      <c r="H30" s="20">
        <f>VLOOKUP(F30,'[1]LAXMI DISTRIBUTOR'!$C$4:$E$86,3,FALSE)</f>
        <v>118</v>
      </c>
      <c r="I30" s="20">
        <v>25</v>
      </c>
      <c r="J30" s="20"/>
      <c r="K30" s="26">
        <f>G30*H30+I30</f>
        <v>497</v>
      </c>
    </row>
    <row r="31" spans="1:11">
      <c r="A31" s="5">
        <f t="shared" si="0"/>
        <v>27</v>
      </c>
      <c r="B31" s="18" t="s">
        <v>102</v>
      </c>
      <c r="C31" s="18" t="s">
        <v>103</v>
      </c>
      <c r="D31" s="18" t="s">
        <v>104</v>
      </c>
      <c r="E31" s="19" t="s">
        <v>14</v>
      </c>
      <c r="F31" s="18" t="s">
        <v>19</v>
      </c>
      <c r="G31" s="18">
        <v>1</v>
      </c>
      <c r="H31" s="20">
        <f>VLOOKUP(F31,'[1]LAXMI DISTRIBUTOR'!$C$4:$E$86,3,FALSE)</f>
        <v>105</v>
      </c>
      <c r="I31" s="20">
        <v>25</v>
      </c>
      <c r="J31" s="20"/>
      <c r="K31" s="26">
        <f>G31*H31+I31</f>
        <v>130</v>
      </c>
    </row>
    <row r="32" spans="1:11">
      <c r="A32" s="5">
        <f t="shared" si="0"/>
        <v>28</v>
      </c>
      <c r="B32" s="18" t="s">
        <v>102</v>
      </c>
      <c r="C32" s="18" t="s">
        <v>105</v>
      </c>
      <c r="D32" s="18" t="s">
        <v>106</v>
      </c>
      <c r="E32" s="19" t="s">
        <v>14</v>
      </c>
      <c r="F32" s="18" t="s">
        <v>22</v>
      </c>
      <c r="G32" s="18">
        <v>19</v>
      </c>
      <c r="H32" s="20">
        <f>VLOOKUP(F32,'[1]LAXMI DISTRIBUTOR'!$C$4:$E$86,3,FALSE)</f>
        <v>126</v>
      </c>
      <c r="I32" s="20">
        <v>25</v>
      </c>
      <c r="J32" s="20">
        <f>G32*H32+I32</f>
        <v>2419</v>
      </c>
      <c r="K32" s="26"/>
    </row>
    <row r="33" spans="1:11">
      <c r="A33" s="5">
        <f t="shared" si="0"/>
        <v>29</v>
      </c>
      <c r="B33" s="18" t="s">
        <v>102</v>
      </c>
      <c r="C33" s="18" t="s">
        <v>107</v>
      </c>
      <c r="D33" s="18" t="s">
        <v>108</v>
      </c>
      <c r="E33" s="19" t="s">
        <v>14</v>
      </c>
      <c r="F33" s="18" t="s">
        <v>23</v>
      </c>
      <c r="G33" s="18">
        <v>3</v>
      </c>
      <c r="H33" s="20">
        <f>VLOOKUP(F33,'[1]LAXMI DISTRIBUTOR'!$C$4:$E$86,3,FALSE)</f>
        <v>160</v>
      </c>
      <c r="I33" s="20">
        <v>25</v>
      </c>
      <c r="J33" s="20"/>
      <c r="K33" s="26">
        <f>G33*H33+I33</f>
        <v>505</v>
      </c>
    </row>
    <row r="34" spans="1:11">
      <c r="A34" s="5">
        <f t="shared" si="0"/>
        <v>30</v>
      </c>
      <c r="B34" s="18" t="s">
        <v>102</v>
      </c>
      <c r="C34" s="18" t="s">
        <v>109</v>
      </c>
      <c r="D34" s="18" t="s">
        <v>110</v>
      </c>
      <c r="E34" s="19" t="s">
        <v>14</v>
      </c>
      <c r="F34" s="18" t="s">
        <v>111</v>
      </c>
      <c r="G34" s="18">
        <v>12</v>
      </c>
      <c r="H34" s="20">
        <f>VLOOKUP(F34,'[1]LAXMI DISTRIBUTOR'!$C$4:$E$86,3,FALSE)</f>
        <v>119</v>
      </c>
      <c r="I34" s="20">
        <v>25</v>
      </c>
      <c r="J34" s="20">
        <f>G34*H34+I34</f>
        <v>1453</v>
      </c>
      <c r="K34" s="26"/>
    </row>
    <row r="35" spans="1:11">
      <c r="A35" s="5">
        <f t="shared" si="0"/>
        <v>31</v>
      </c>
      <c r="B35" s="18" t="s">
        <v>112</v>
      </c>
      <c r="C35" s="18" t="s">
        <v>113</v>
      </c>
      <c r="D35" s="18" t="s">
        <v>114</v>
      </c>
      <c r="E35" s="19" t="s">
        <v>14</v>
      </c>
      <c r="F35" s="18" t="s">
        <v>35</v>
      </c>
      <c r="G35" s="18">
        <v>2</v>
      </c>
      <c r="H35" s="20">
        <f>VLOOKUP(F35,'[1]LAXMI DISTRIBUTOR'!$C$4:$E$86,3,FALSE)</f>
        <v>97</v>
      </c>
      <c r="I35" s="20">
        <v>25</v>
      </c>
      <c r="J35" s="20"/>
      <c r="K35" s="26">
        <f>G35*H35+I35</f>
        <v>219</v>
      </c>
    </row>
    <row r="36" spans="1:11">
      <c r="A36" s="5">
        <f t="shared" si="0"/>
        <v>32</v>
      </c>
      <c r="B36" s="18" t="s">
        <v>115</v>
      </c>
      <c r="C36" s="18" t="s">
        <v>116</v>
      </c>
      <c r="D36" s="18" t="s">
        <v>117</v>
      </c>
      <c r="E36" s="19" t="s">
        <v>14</v>
      </c>
      <c r="F36" s="18" t="s">
        <v>15</v>
      </c>
      <c r="G36" s="18">
        <v>2</v>
      </c>
      <c r="H36" s="20">
        <f>VLOOKUP(F36,'[1]LAXMI DISTRIBUTOR'!$C$4:$E$86,3,FALSE)</f>
        <v>106</v>
      </c>
      <c r="I36" s="20">
        <v>25</v>
      </c>
      <c r="J36" s="20"/>
      <c r="K36" s="26">
        <f>G36*H36+I36</f>
        <v>237</v>
      </c>
    </row>
    <row r="37" spans="1:11">
      <c r="A37" s="5">
        <f t="shared" si="0"/>
        <v>33</v>
      </c>
      <c r="B37" s="18" t="s">
        <v>115</v>
      </c>
      <c r="C37" s="18" t="s">
        <v>118</v>
      </c>
      <c r="D37" s="18" t="s">
        <v>119</v>
      </c>
      <c r="E37" s="19" t="s">
        <v>14</v>
      </c>
      <c r="F37" s="18" t="s">
        <v>120</v>
      </c>
      <c r="G37" s="18">
        <v>8</v>
      </c>
      <c r="H37" s="20">
        <f>VLOOKUP(F37,'[1]LAXMI DISTRIBUTOR'!$C$4:$E$86,3,FALSE)</f>
        <v>113</v>
      </c>
      <c r="I37" s="20">
        <v>25</v>
      </c>
      <c r="J37" s="20">
        <f>G37*H37+I37</f>
        <v>929</v>
      </c>
      <c r="K37" s="26"/>
    </row>
    <row r="38" spans="1:11">
      <c r="A38" s="5">
        <f t="shared" si="0"/>
        <v>34</v>
      </c>
      <c r="B38" s="18" t="s">
        <v>115</v>
      </c>
      <c r="C38" s="18" t="s">
        <v>121</v>
      </c>
      <c r="D38" s="18" t="s">
        <v>122</v>
      </c>
      <c r="E38" s="19" t="s">
        <v>14</v>
      </c>
      <c r="F38" s="18" t="s">
        <v>25</v>
      </c>
      <c r="G38" s="18">
        <v>6</v>
      </c>
      <c r="H38" s="20">
        <f>VLOOKUP(F38,'[1]LAXMI DISTRIBUTOR'!$C$4:$E$86,3,FALSE)</f>
        <v>105</v>
      </c>
      <c r="I38" s="20">
        <v>25</v>
      </c>
      <c r="J38" s="20"/>
      <c r="K38" s="26">
        <f>G38*H38+I38</f>
        <v>655</v>
      </c>
    </row>
    <row r="39" spans="1:11">
      <c r="A39" s="5">
        <f t="shared" si="0"/>
        <v>35</v>
      </c>
      <c r="B39" s="18" t="s">
        <v>115</v>
      </c>
      <c r="C39" s="18" t="s">
        <v>123</v>
      </c>
      <c r="D39" s="18" t="s">
        <v>124</v>
      </c>
      <c r="E39" s="19" t="s">
        <v>14</v>
      </c>
      <c r="F39" s="18" t="s">
        <v>21</v>
      </c>
      <c r="G39" s="18">
        <v>14</v>
      </c>
      <c r="H39" s="20">
        <f>VLOOKUP(F39,'[1]LAXMI DISTRIBUTOR'!$C$4:$E$86,3,FALSE)</f>
        <v>109</v>
      </c>
      <c r="I39" s="20">
        <v>25</v>
      </c>
      <c r="J39" s="20">
        <f>G39*H39+I39</f>
        <v>1551</v>
      </c>
      <c r="K39" s="26"/>
    </row>
    <row r="40" spans="1:11">
      <c r="A40" s="5">
        <f t="shared" si="0"/>
        <v>36</v>
      </c>
      <c r="B40" s="18" t="s">
        <v>125</v>
      </c>
      <c r="C40" s="18" t="s">
        <v>126</v>
      </c>
      <c r="D40" s="18" t="s">
        <v>127</v>
      </c>
      <c r="E40" s="19" t="s">
        <v>14</v>
      </c>
      <c r="F40" s="18" t="s">
        <v>16</v>
      </c>
      <c r="G40" s="18">
        <v>13</v>
      </c>
      <c r="H40" s="20">
        <f>VLOOKUP(F40,'[1]LAXMI DISTRIBUTOR'!$C$4:$E$86,3,FALSE)</f>
        <v>106</v>
      </c>
      <c r="I40" s="20">
        <v>25</v>
      </c>
      <c r="J40" s="20">
        <f>G40*H40+I40</f>
        <v>1403</v>
      </c>
      <c r="K40" s="26"/>
    </row>
    <row r="41" spans="1:11">
      <c r="A41" s="5">
        <f t="shared" si="0"/>
        <v>37</v>
      </c>
      <c r="B41" s="18" t="s">
        <v>125</v>
      </c>
      <c r="C41" s="18" t="s">
        <v>128</v>
      </c>
      <c r="D41" s="18" t="s">
        <v>129</v>
      </c>
      <c r="E41" s="19" t="s">
        <v>14</v>
      </c>
      <c r="F41" s="18" t="s">
        <v>31</v>
      </c>
      <c r="G41" s="18">
        <v>13</v>
      </c>
      <c r="H41" s="20">
        <f>VLOOKUP(F41,'[1]LAXMI DISTRIBUTOR'!$C$4:$E$86,3,FALSE)</f>
        <v>97</v>
      </c>
      <c r="I41" s="20">
        <v>25</v>
      </c>
      <c r="J41" s="20">
        <f>G41*H41+I41</f>
        <v>1286</v>
      </c>
      <c r="K41" s="26"/>
    </row>
    <row r="42" spans="1:11">
      <c r="A42" s="5">
        <f t="shared" si="0"/>
        <v>38</v>
      </c>
      <c r="B42" s="18" t="s">
        <v>130</v>
      </c>
      <c r="C42" s="18" t="s">
        <v>131</v>
      </c>
      <c r="D42" s="18" t="s">
        <v>132</v>
      </c>
      <c r="E42" s="19" t="s">
        <v>14</v>
      </c>
      <c r="F42" s="18" t="s">
        <v>31</v>
      </c>
      <c r="G42" s="18">
        <v>14</v>
      </c>
      <c r="H42" s="20">
        <f>VLOOKUP(F42,'[1]LAXMI DISTRIBUTOR'!$C$4:$E$86,3,FALSE)</f>
        <v>97</v>
      </c>
      <c r="I42" s="20">
        <v>25</v>
      </c>
      <c r="J42" s="20">
        <f>G42*H42+I42</f>
        <v>1383</v>
      </c>
      <c r="K42" s="26"/>
    </row>
    <row r="43" spans="1:11">
      <c r="A43" s="5">
        <f t="shared" si="0"/>
        <v>39</v>
      </c>
      <c r="B43" s="18" t="s">
        <v>130</v>
      </c>
      <c r="C43" s="18" t="s">
        <v>133</v>
      </c>
      <c r="D43" s="18" t="s">
        <v>134</v>
      </c>
      <c r="E43" s="19" t="s">
        <v>14</v>
      </c>
      <c r="F43" s="18" t="s">
        <v>135</v>
      </c>
      <c r="G43" s="18">
        <v>5</v>
      </c>
      <c r="H43" s="20">
        <f>VLOOKUP(F43,'[1]LAXMI DISTRIBUTOR'!$C$4:$E$86,3,FALSE)</f>
        <v>119</v>
      </c>
      <c r="I43" s="20">
        <v>25</v>
      </c>
      <c r="J43" s="20"/>
      <c r="K43" s="26">
        <f>G43*H43+I43</f>
        <v>620</v>
      </c>
    </row>
    <row r="44" spans="1:11">
      <c r="A44" s="5">
        <f t="shared" si="0"/>
        <v>40</v>
      </c>
      <c r="B44" s="18" t="s">
        <v>136</v>
      </c>
      <c r="C44" s="18" t="s">
        <v>137</v>
      </c>
      <c r="D44" s="18" t="s">
        <v>138</v>
      </c>
      <c r="E44" s="19" t="s">
        <v>14</v>
      </c>
      <c r="F44" s="18" t="s">
        <v>23</v>
      </c>
      <c r="G44" s="18">
        <v>8</v>
      </c>
      <c r="H44" s="20">
        <f>VLOOKUP(F44,'[1]LAXMI DISTRIBUTOR'!$C$4:$E$86,3,FALSE)</f>
        <v>160</v>
      </c>
      <c r="I44" s="20">
        <v>25</v>
      </c>
      <c r="J44" s="20">
        <f t="shared" ref="J44:J49" si="1">G44*H44+I44</f>
        <v>1305</v>
      </c>
      <c r="K44" s="26"/>
    </row>
    <row r="45" spans="1:11">
      <c r="A45" s="5">
        <f t="shared" si="0"/>
        <v>41</v>
      </c>
      <c r="B45" s="18" t="s">
        <v>139</v>
      </c>
      <c r="C45" s="18" t="s">
        <v>140</v>
      </c>
      <c r="D45" s="18" t="s">
        <v>141</v>
      </c>
      <c r="E45" s="19" t="s">
        <v>14</v>
      </c>
      <c r="F45" s="18" t="s">
        <v>31</v>
      </c>
      <c r="G45" s="18">
        <v>10</v>
      </c>
      <c r="H45" s="20">
        <f>VLOOKUP(F45,'[1]LAXMI DISTRIBUTOR'!$C$4:$E$86,3,FALSE)</f>
        <v>97</v>
      </c>
      <c r="I45" s="20">
        <v>25</v>
      </c>
      <c r="J45" s="20">
        <f t="shared" si="1"/>
        <v>995</v>
      </c>
      <c r="K45" s="26"/>
    </row>
    <row r="46" spans="1:11">
      <c r="A46" s="5">
        <f t="shared" si="0"/>
        <v>42</v>
      </c>
      <c r="B46" s="18" t="s">
        <v>142</v>
      </c>
      <c r="C46" s="18" t="s">
        <v>143</v>
      </c>
      <c r="D46" s="18" t="s">
        <v>39</v>
      </c>
      <c r="E46" s="19" t="s">
        <v>14</v>
      </c>
      <c r="F46" s="18" t="s">
        <v>33</v>
      </c>
      <c r="G46" s="18">
        <v>20</v>
      </c>
      <c r="H46" s="20">
        <f>VLOOKUP(F46,'[1]LAXMI DISTRIBUTOR'!$C$4:$E$86,3,FALSE)</f>
        <v>118</v>
      </c>
      <c r="I46" s="20">
        <v>25</v>
      </c>
      <c r="J46" s="20">
        <f t="shared" si="1"/>
        <v>2385</v>
      </c>
      <c r="K46" s="26"/>
    </row>
    <row r="47" spans="1:11">
      <c r="A47" s="5">
        <f t="shared" si="0"/>
        <v>43</v>
      </c>
      <c r="B47" s="18" t="s">
        <v>144</v>
      </c>
      <c r="C47" s="18" t="s">
        <v>145</v>
      </c>
      <c r="D47" s="18" t="s">
        <v>146</v>
      </c>
      <c r="E47" s="19" t="s">
        <v>14</v>
      </c>
      <c r="F47" s="18" t="s">
        <v>22</v>
      </c>
      <c r="G47" s="18">
        <v>9</v>
      </c>
      <c r="H47" s="20">
        <f>VLOOKUP(F47,'[1]LAXMI DISTRIBUTOR'!$C$4:$E$86,3,FALSE)</f>
        <v>126</v>
      </c>
      <c r="I47" s="20">
        <v>25</v>
      </c>
      <c r="J47" s="20">
        <f t="shared" si="1"/>
        <v>1159</v>
      </c>
      <c r="K47" s="26"/>
    </row>
    <row r="48" spans="1:11">
      <c r="A48" s="5">
        <f t="shared" si="0"/>
        <v>44</v>
      </c>
      <c r="B48" s="18" t="s">
        <v>147</v>
      </c>
      <c r="C48" s="18" t="s">
        <v>148</v>
      </c>
      <c r="D48" s="18" t="s">
        <v>149</v>
      </c>
      <c r="E48" s="19" t="s">
        <v>14</v>
      </c>
      <c r="F48" s="18" t="s">
        <v>16</v>
      </c>
      <c r="G48" s="18">
        <v>12</v>
      </c>
      <c r="H48" s="20">
        <f>VLOOKUP(F48,'[1]LAXMI DISTRIBUTOR'!$C$4:$E$86,3,FALSE)</f>
        <v>106</v>
      </c>
      <c r="I48" s="20">
        <v>25</v>
      </c>
      <c r="J48" s="20">
        <f t="shared" si="1"/>
        <v>1297</v>
      </c>
      <c r="K48" s="26"/>
    </row>
    <row r="49" spans="1:11">
      <c r="A49" s="5">
        <f t="shared" si="0"/>
        <v>45</v>
      </c>
      <c r="B49" s="18" t="s">
        <v>147</v>
      </c>
      <c r="C49" s="18" t="s">
        <v>150</v>
      </c>
      <c r="D49" s="18" t="s">
        <v>151</v>
      </c>
      <c r="E49" s="19" t="s">
        <v>14</v>
      </c>
      <c r="F49" s="18" t="s">
        <v>31</v>
      </c>
      <c r="G49" s="18">
        <v>9</v>
      </c>
      <c r="H49" s="20">
        <f>VLOOKUP(F49,'[1]LAXMI DISTRIBUTOR'!$C$4:$E$86,3,FALSE)</f>
        <v>97</v>
      </c>
      <c r="I49" s="20">
        <v>25</v>
      </c>
      <c r="J49" s="20">
        <f t="shared" si="1"/>
        <v>898</v>
      </c>
      <c r="K49" s="26"/>
    </row>
    <row r="50" spans="1:11">
      <c r="A50" s="5">
        <f t="shared" si="0"/>
        <v>46</v>
      </c>
      <c r="B50" s="18" t="s">
        <v>152</v>
      </c>
      <c r="C50" s="18" t="s">
        <v>153</v>
      </c>
      <c r="D50" s="18" t="s">
        <v>154</v>
      </c>
      <c r="E50" s="19" t="s">
        <v>14</v>
      </c>
      <c r="F50" s="18" t="s">
        <v>31</v>
      </c>
      <c r="G50" s="18">
        <v>4</v>
      </c>
      <c r="H50" s="20">
        <f>VLOOKUP(F50,'[1]LAXMI DISTRIBUTOR'!$C$4:$E$86,3,FALSE)</f>
        <v>97</v>
      </c>
      <c r="I50" s="20">
        <v>25</v>
      </c>
      <c r="J50" s="20"/>
      <c r="K50" s="26">
        <f>G50*H50+I50</f>
        <v>413</v>
      </c>
    </row>
    <row r="51" spans="1:11">
      <c r="A51" s="5">
        <f t="shared" si="0"/>
        <v>47</v>
      </c>
      <c r="B51" s="18" t="s">
        <v>155</v>
      </c>
      <c r="C51" s="18" t="s">
        <v>156</v>
      </c>
      <c r="D51" s="18" t="s">
        <v>157</v>
      </c>
      <c r="E51" s="19" t="s">
        <v>14</v>
      </c>
      <c r="F51" s="18" t="s">
        <v>158</v>
      </c>
      <c r="G51" s="18">
        <v>10</v>
      </c>
      <c r="H51" s="20">
        <f>VLOOKUP(F51,'[1]LAXMI DISTRIBUTOR'!$C$4:$E$86,3,FALSE)</f>
        <v>119</v>
      </c>
      <c r="I51" s="20">
        <v>25</v>
      </c>
      <c r="J51" s="20">
        <f t="shared" ref="J51:J58" si="2">G51*H51+I51</f>
        <v>1215</v>
      </c>
      <c r="K51" s="26"/>
    </row>
    <row r="52" spans="1:11">
      <c r="A52" s="5">
        <f t="shared" si="0"/>
        <v>48</v>
      </c>
      <c r="B52" s="18" t="s">
        <v>155</v>
      </c>
      <c r="C52" s="18" t="s">
        <v>159</v>
      </c>
      <c r="D52" s="18" t="s">
        <v>160</v>
      </c>
      <c r="E52" s="19" t="s">
        <v>14</v>
      </c>
      <c r="F52" s="18" t="s">
        <v>31</v>
      </c>
      <c r="G52" s="18">
        <v>33</v>
      </c>
      <c r="H52" s="20">
        <f>VLOOKUP(F52,'[1]LAXMI DISTRIBUTOR'!$C$4:$E$86,3,FALSE)</f>
        <v>97</v>
      </c>
      <c r="I52" s="20">
        <v>25</v>
      </c>
      <c r="J52" s="20">
        <f t="shared" si="2"/>
        <v>3226</v>
      </c>
      <c r="K52" s="26"/>
    </row>
    <row r="53" spans="1:11">
      <c r="A53" s="5">
        <f t="shared" si="0"/>
        <v>49</v>
      </c>
      <c r="B53" s="18" t="s">
        <v>155</v>
      </c>
      <c r="C53" s="18" t="s">
        <v>161</v>
      </c>
      <c r="D53" s="18" t="s">
        <v>162</v>
      </c>
      <c r="E53" s="19" t="s">
        <v>14</v>
      </c>
      <c r="F53" s="18" t="s">
        <v>27</v>
      </c>
      <c r="G53" s="18">
        <v>7</v>
      </c>
      <c r="H53" s="20">
        <f>VLOOKUP(F53,'[1]LAXMI DISTRIBUTOR'!$C$4:$E$86,3,FALSE)</f>
        <v>105</v>
      </c>
      <c r="I53" s="20">
        <v>25</v>
      </c>
      <c r="J53" s="20">
        <f t="shared" si="2"/>
        <v>760</v>
      </c>
      <c r="K53" s="26"/>
    </row>
    <row r="54" spans="1:11">
      <c r="A54" s="5">
        <f t="shared" si="0"/>
        <v>50</v>
      </c>
      <c r="B54" s="18" t="s">
        <v>163</v>
      </c>
      <c r="C54" s="18" t="s">
        <v>164</v>
      </c>
      <c r="D54" s="18" t="s">
        <v>165</v>
      </c>
      <c r="E54" s="19" t="s">
        <v>14</v>
      </c>
      <c r="F54" s="18" t="s">
        <v>80</v>
      </c>
      <c r="G54" s="18">
        <v>8</v>
      </c>
      <c r="H54" s="20">
        <f>VLOOKUP(F54,'[1]LAXMI DISTRIBUTOR'!$C$4:$E$86,3,FALSE)</f>
        <v>97</v>
      </c>
      <c r="I54" s="20">
        <v>25</v>
      </c>
      <c r="J54" s="20">
        <f t="shared" si="2"/>
        <v>801</v>
      </c>
      <c r="K54" s="26"/>
    </row>
    <row r="55" spans="1:11">
      <c r="A55" s="5">
        <f t="shared" si="0"/>
        <v>51</v>
      </c>
      <c r="B55" s="18" t="s">
        <v>163</v>
      </c>
      <c r="C55" s="18" t="s">
        <v>166</v>
      </c>
      <c r="D55" s="18" t="s">
        <v>167</v>
      </c>
      <c r="E55" s="19" t="s">
        <v>14</v>
      </c>
      <c r="F55" s="18" t="s">
        <v>22</v>
      </c>
      <c r="G55" s="18">
        <v>16</v>
      </c>
      <c r="H55" s="20">
        <f>VLOOKUP(F55,'[1]LAXMI DISTRIBUTOR'!$C$4:$E$86,3,FALSE)</f>
        <v>126</v>
      </c>
      <c r="I55" s="20">
        <v>25</v>
      </c>
      <c r="J55" s="20">
        <f t="shared" si="2"/>
        <v>2041</v>
      </c>
      <c r="K55" s="26"/>
    </row>
    <row r="56" spans="1:11">
      <c r="A56" s="30">
        <f t="shared" si="0"/>
        <v>52</v>
      </c>
      <c r="B56" s="31" t="s">
        <v>163</v>
      </c>
      <c r="C56" s="31" t="s">
        <v>168</v>
      </c>
      <c r="D56" s="31" t="s">
        <v>169</v>
      </c>
      <c r="E56" s="32" t="s">
        <v>14</v>
      </c>
      <c r="F56" s="31" t="s">
        <v>31</v>
      </c>
      <c r="G56" s="31">
        <v>14</v>
      </c>
      <c r="H56" s="33">
        <f>VLOOKUP(F56,'[1]LAXMI DISTRIBUTOR'!$C$4:$E$86,3,FALSE)</f>
        <v>97</v>
      </c>
      <c r="I56" s="33">
        <v>25</v>
      </c>
      <c r="J56" s="33">
        <f t="shared" si="2"/>
        <v>1383</v>
      </c>
      <c r="K56" s="34"/>
    </row>
    <row r="57" spans="1:11">
      <c r="A57" s="5">
        <f t="shared" si="0"/>
        <v>53</v>
      </c>
      <c r="B57" s="18" t="s">
        <v>163</v>
      </c>
      <c r="C57" s="18" t="s">
        <v>171</v>
      </c>
      <c r="D57" s="18" t="s">
        <v>170</v>
      </c>
      <c r="E57" s="19" t="s">
        <v>14</v>
      </c>
      <c r="F57" s="18" t="s">
        <v>32</v>
      </c>
      <c r="G57" s="18">
        <v>6</v>
      </c>
      <c r="H57" s="20">
        <f>VLOOKUP(F57,'[1]LAXMI DISTRIBUTOR'!$C$4:$E$86,3,FALSE)</f>
        <v>153</v>
      </c>
      <c r="I57" s="20">
        <v>25</v>
      </c>
      <c r="J57" s="20">
        <f t="shared" si="2"/>
        <v>943</v>
      </c>
      <c r="K57" s="26"/>
    </row>
    <row r="58" spans="1:11">
      <c r="A58" s="5">
        <f t="shared" si="0"/>
        <v>54</v>
      </c>
      <c r="B58" s="18" t="s">
        <v>163</v>
      </c>
      <c r="C58" s="18" t="s">
        <v>172</v>
      </c>
      <c r="D58" s="18" t="s">
        <v>173</v>
      </c>
      <c r="E58" s="19" t="s">
        <v>14</v>
      </c>
      <c r="F58" s="18" t="s">
        <v>31</v>
      </c>
      <c r="G58" s="18">
        <v>25</v>
      </c>
      <c r="H58" s="20">
        <f>VLOOKUP(F58,'[1]LAXMI DISTRIBUTOR'!$C$4:$E$86,3,FALSE)</f>
        <v>97</v>
      </c>
      <c r="I58" s="20">
        <v>25</v>
      </c>
      <c r="J58" s="20">
        <f t="shared" si="2"/>
        <v>2450</v>
      </c>
      <c r="K58" s="26"/>
    </row>
    <row r="59" spans="1:11">
      <c r="A59" s="5">
        <f t="shared" si="0"/>
        <v>55</v>
      </c>
      <c r="B59" s="18" t="s">
        <v>174</v>
      </c>
      <c r="C59" s="18" t="s">
        <v>175</v>
      </c>
      <c r="D59" s="18" t="s">
        <v>176</v>
      </c>
      <c r="E59" s="19" t="s">
        <v>14</v>
      </c>
      <c r="F59" s="18" t="s">
        <v>21</v>
      </c>
      <c r="G59" s="18">
        <v>6</v>
      </c>
      <c r="H59" s="20">
        <f>VLOOKUP(F59,'[1]LAXMI DISTRIBUTOR'!$C$4:$E$86,3,FALSE)</f>
        <v>109</v>
      </c>
      <c r="I59" s="20">
        <v>25</v>
      </c>
      <c r="J59" s="20"/>
      <c r="K59" s="26">
        <f>G59*H59+I59</f>
        <v>679</v>
      </c>
    </row>
    <row r="60" spans="1:11">
      <c r="A60" s="5">
        <f t="shared" si="0"/>
        <v>56</v>
      </c>
      <c r="B60" s="18" t="s">
        <v>174</v>
      </c>
      <c r="C60" s="18" t="s">
        <v>177</v>
      </c>
      <c r="D60" s="18" t="s">
        <v>178</v>
      </c>
      <c r="E60" s="19" t="s">
        <v>14</v>
      </c>
      <c r="F60" s="18" t="s">
        <v>35</v>
      </c>
      <c r="G60" s="18">
        <v>20</v>
      </c>
      <c r="H60" s="20">
        <f>VLOOKUP(F60,'[1]LAXMI DISTRIBUTOR'!$C$4:$E$86,3,FALSE)</f>
        <v>97</v>
      </c>
      <c r="I60" s="20">
        <v>25</v>
      </c>
      <c r="J60" s="20">
        <f>G60*H60+I60</f>
        <v>1965</v>
      </c>
      <c r="K60" s="26"/>
    </row>
    <row r="61" spans="1:11">
      <c r="A61" s="5">
        <f t="shared" si="0"/>
        <v>57</v>
      </c>
      <c r="B61" s="18" t="s">
        <v>174</v>
      </c>
      <c r="C61" s="18" t="s">
        <v>179</v>
      </c>
      <c r="D61" s="18" t="s">
        <v>180</v>
      </c>
      <c r="E61" s="19" t="s">
        <v>14</v>
      </c>
      <c r="F61" s="18" t="s">
        <v>33</v>
      </c>
      <c r="G61" s="18">
        <v>13</v>
      </c>
      <c r="H61" s="20">
        <f>VLOOKUP(F61,'[1]LAXMI DISTRIBUTOR'!$C$4:$E$86,3,FALSE)</f>
        <v>118</v>
      </c>
      <c r="I61" s="20">
        <v>25</v>
      </c>
      <c r="J61" s="20">
        <f>G61*H61+I61</f>
        <v>1559</v>
      </c>
      <c r="K61" s="26"/>
    </row>
    <row r="62" spans="1:11">
      <c r="A62" s="5">
        <f t="shared" si="0"/>
        <v>58</v>
      </c>
      <c r="B62" s="18" t="s">
        <v>174</v>
      </c>
      <c r="C62" s="18" t="s">
        <v>181</v>
      </c>
      <c r="D62" s="18" t="s">
        <v>182</v>
      </c>
      <c r="E62" s="19" t="s">
        <v>14</v>
      </c>
      <c r="F62" s="18" t="s">
        <v>23</v>
      </c>
      <c r="G62" s="18">
        <v>14</v>
      </c>
      <c r="H62" s="20">
        <f>VLOOKUP(F62,'[1]LAXMI DISTRIBUTOR'!$C$4:$E$86,3,FALSE)</f>
        <v>160</v>
      </c>
      <c r="I62" s="20">
        <v>25</v>
      </c>
      <c r="J62" s="20">
        <f>G62*H62+I62</f>
        <v>2265</v>
      </c>
      <c r="K62" s="26"/>
    </row>
    <row r="63" spans="1:11">
      <c r="A63" s="5">
        <f t="shared" si="0"/>
        <v>59</v>
      </c>
      <c r="B63" s="18" t="s">
        <v>183</v>
      </c>
      <c r="C63" s="18" t="s">
        <v>184</v>
      </c>
      <c r="D63" s="18" t="s">
        <v>185</v>
      </c>
      <c r="E63" s="19" t="s">
        <v>14</v>
      </c>
      <c r="F63" s="18" t="s">
        <v>31</v>
      </c>
      <c r="G63" s="18">
        <v>6</v>
      </c>
      <c r="H63" s="20">
        <f>VLOOKUP(F63,'[1]LAXMI DISTRIBUTOR'!$C$4:$E$86,3,FALSE)</f>
        <v>97</v>
      </c>
      <c r="I63" s="20">
        <v>25</v>
      </c>
      <c r="J63" s="20"/>
      <c r="K63" s="26">
        <f>G63*H63+I63</f>
        <v>607</v>
      </c>
    </row>
    <row r="64" spans="1:11">
      <c r="A64" s="5">
        <f t="shared" si="0"/>
        <v>60</v>
      </c>
      <c r="B64" s="18" t="s">
        <v>186</v>
      </c>
      <c r="C64" s="18" t="s">
        <v>187</v>
      </c>
      <c r="D64" s="18" t="s">
        <v>188</v>
      </c>
      <c r="E64" s="19" t="s">
        <v>14</v>
      </c>
      <c r="F64" s="18" t="s">
        <v>22</v>
      </c>
      <c r="G64" s="18">
        <v>17</v>
      </c>
      <c r="H64" s="20">
        <f>VLOOKUP(F64,'[1]LAXMI DISTRIBUTOR'!$C$4:$E$86,3,FALSE)</f>
        <v>126</v>
      </c>
      <c r="I64" s="20">
        <v>25</v>
      </c>
      <c r="J64" s="20">
        <f>G64*H64+I64</f>
        <v>2167</v>
      </c>
      <c r="K64" s="26"/>
    </row>
    <row r="65" spans="1:11">
      <c r="A65" s="5">
        <f t="shared" si="0"/>
        <v>61</v>
      </c>
      <c r="B65" s="18" t="s">
        <v>189</v>
      </c>
      <c r="C65" s="18" t="s">
        <v>190</v>
      </c>
      <c r="D65" s="18" t="s">
        <v>191</v>
      </c>
      <c r="E65" s="19" t="s">
        <v>14</v>
      </c>
      <c r="F65" s="18" t="s">
        <v>33</v>
      </c>
      <c r="G65" s="18">
        <v>8</v>
      </c>
      <c r="H65" s="20">
        <f>VLOOKUP(F65,'[1]LAXMI DISTRIBUTOR'!$C$4:$E$86,3,FALSE)</f>
        <v>118</v>
      </c>
      <c r="I65" s="20">
        <v>25</v>
      </c>
      <c r="J65" s="20">
        <f>G65*H65+I65</f>
        <v>969</v>
      </c>
      <c r="K65" s="26"/>
    </row>
    <row r="66" spans="1:11">
      <c r="A66" s="5">
        <f t="shared" si="0"/>
        <v>62</v>
      </c>
      <c r="B66" s="18" t="s">
        <v>189</v>
      </c>
      <c r="C66" s="18" t="s">
        <v>192</v>
      </c>
      <c r="D66" s="18" t="s">
        <v>193</v>
      </c>
      <c r="E66" s="19" t="s">
        <v>14</v>
      </c>
      <c r="F66" s="18" t="s">
        <v>25</v>
      </c>
      <c r="G66" s="18">
        <v>6</v>
      </c>
      <c r="H66" s="20">
        <f>VLOOKUP(F66,'[1]LAXMI DISTRIBUTOR'!$C$4:$E$86,3,FALSE)</f>
        <v>105</v>
      </c>
      <c r="I66" s="20">
        <v>25</v>
      </c>
      <c r="J66" s="20"/>
      <c r="K66" s="26">
        <f>G66*H66+I66</f>
        <v>655</v>
      </c>
    </row>
    <row r="67" spans="1:11">
      <c r="A67" s="5">
        <f t="shared" si="0"/>
        <v>63</v>
      </c>
      <c r="B67" s="18" t="s">
        <v>189</v>
      </c>
      <c r="C67" s="18" t="s">
        <v>194</v>
      </c>
      <c r="D67" s="18" t="s">
        <v>195</v>
      </c>
      <c r="E67" s="19" t="s">
        <v>14</v>
      </c>
      <c r="F67" s="18" t="s">
        <v>111</v>
      </c>
      <c r="G67" s="18">
        <v>2</v>
      </c>
      <c r="H67" s="20">
        <f>VLOOKUP(F67,'[1]LAXMI DISTRIBUTOR'!$C$4:$E$86,3,FALSE)</f>
        <v>119</v>
      </c>
      <c r="I67" s="20">
        <v>25</v>
      </c>
      <c r="J67" s="20"/>
      <c r="K67" s="26">
        <f>G67*H67+I67</f>
        <v>263</v>
      </c>
    </row>
    <row r="68" spans="1:11">
      <c r="A68" s="5">
        <f t="shared" si="0"/>
        <v>64</v>
      </c>
      <c r="B68" s="18" t="s">
        <v>189</v>
      </c>
      <c r="C68" s="18" t="s">
        <v>196</v>
      </c>
      <c r="D68" s="18" t="s">
        <v>197</v>
      </c>
      <c r="E68" s="19" t="s">
        <v>14</v>
      </c>
      <c r="F68" s="18" t="s">
        <v>31</v>
      </c>
      <c r="G68" s="18">
        <v>48</v>
      </c>
      <c r="H68" s="20">
        <f>VLOOKUP(F68,'[1]LAXMI DISTRIBUTOR'!$C$4:$E$86,3,FALSE)</f>
        <v>97</v>
      </c>
      <c r="I68" s="20">
        <v>25</v>
      </c>
      <c r="J68" s="20">
        <f>G68*H68+I68</f>
        <v>4681</v>
      </c>
      <c r="K68" s="26"/>
    </row>
    <row r="69" spans="1:11">
      <c r="A69" s="5">
        <f t="shared" si="0"/>
        <v>65</v>
      </c>
      <c r="B69" s="18" t="s">
        <v>189</v>
      </c>
      <c r="C69" s="18" t="s">
        <v>198</v>
      </c>
      <c r="D69" s="18" t="s">
        <v>199</v>
      </c>
      <c r="E69" s="19" t="s">
        <v>14</v>
      </c>
      <c r="F69" s="18" t="s">
        <v>31</v>
      </c>
      <c r="G69" s="18">
        <v>34</v>
      </c>
      <c r="H69" s="20">
        <f>VLOOKUP(F69,'[1]LAXMI DISTRIBUTOR'!$C$4:$E$86,3,FALSE)</f>
        <v>97</v>
      </c>
      <c r="I69" s="20">
        <v>25</v>
      </c>
      <c r="J69" s="20">
        <f>G69*H69+I69</f>
        <v>3323</v>
      </c>
      <c r="K69" s="26"/>
    </row>
    <row r="70" spans="1:11">
      <c r="A70" s="5">
        <f t="shared" si="0"/>
        <v>66</v>
      </c>
      <c r="B70" s="18" t="s">
        <v>189</v>
      </c>
      <c r="C70" s="18" t="s">
        <v>200</v>
      </c>
      <c r="D70" s="18" t="s">
        <v>201</v>
      </c>
      <c r="E70" s="19" t="s">
        <v>14</v>
      </c>
      <c r="F70" s="18" t="s">
        <v>31</v>
      </c>
      <c r="G70" s="18">
        <v>2</v>
      </c>
      <c r="H70" s="20">
        <f>VLOOKUP(F70,'[1]LAXMI DISTRIBUTOR'!$C$4:$E$86,3,FALSE)</f>
        <v>97</v>
      </c>
      <c r="I70" s="20">
        <v>25</v>
      </c>
      <c r="J70" s="20"/>
      <c r="K70" s="26">
        <f>G70*H70+I70</f>
        <v>219</v>
      </c>
    </row>
    <row r="71" spans="1:11">
      <c r="A71" s="5">
        <f t="shared" ref="A71:A95" si="3">A70+1</f>
        <v>67</v>
      </c>
      <c r="B71" s="18" t="s">
        <v>189</v>
      </c>
      <c r="C71" s="18" t="s">
        <v>202</v>
      </c>
      <c r="D71" s="18" t="s">
        <v>203</v>
      </c>
      <c r="E71" s="19" t="s">
        <v>14</v>
      </c>
      <c r="F71" s="18" t="s">
        <v>31</v>
      </c>
      <c r="G71" s="18">
        <v>9</v>
      </c>
      <c r="H71" s="20">
        <f>VLOOKUP(F71,'[1]LAXMI DISTRIBUTOR'!$C$4:$E$86,3,FALSE)</f>
        <v>97</v>
      </c>
      <c r="I71" s="20">
        <v>25</v>
      </c>
      <c r="J71" s="20">
        <f>G71*H71+I71</f>
        <v>898</v>
      </c>
      <c r="K71" s="26"/>
    </row>
    <row r="72" spans="1:11">
      <c r="A72" s="5">
        <f t="shared" si="3"/>
        <v>68</v>
      </c>
      <c r="B72" s="18" t="s">
        <v>189</v>
      </c>
      <c r="C72" s="18" t="s">
        <v>204</v>
      </c>
      <c r="D72" s="18" t="s">
        <v>205</v>
      </c>
      <c r="E72" s="19" t="s">
        <v>14</v>
      </c>
      <c r="F72" s="18" t="s">
        <v>36</v>
      </c>
      <c r="G72" s="18">
        <v>2</v>
      </c>
      <c r="H72" s="20">
        <f>VLOOKUP(F72,'[1]LAXMI DISTRIBUTOR'!$C$4:$E$86,3,FALSE)</f>
        <v>132</v>
      </c>
      <c r="I72" s="20">
        <v>25</v>
      </c>
      <c r="J72" s="20"/>
      <c r="K72" s="26">
        <f>G72*H72+I72</f>
        <v>289</v>
      </c>
    </row>
    <row r="73" spans="1:11">
      <c r="A73" s="5">
        <f t="shared" si="3"/>
        <v>69</v>
      </c>
      <c r="B73" s="18" t="s">
        <v>206</v>
      </c>
      <c r="C73" s="18" t="s">
        <v>207</v>
      </c>
      <c r="D73" s="18" t="s">
        <v>208</v>
      </c>
      <c r="E73" s="19" t="s">
        <v>14</v>
      </c>
      <c r="F73" s="18" t="s">
        <v>19</v>
      </c>
      <c r="G73" s="18">
        <v>7</v>
      </c>
      <c r="H73" s="20">
        <f>VLOOKUP(F73,'[1]LAXMI DISTRIBUTOR'!$C$4:$E$86,3,FALSE)</f>
        <v>105</v>
      </c>
      <c r="I73" s="20">
        <v>25</v>
      </c>
      <c r="J73" s="20">
        <f>G73*H73+I73</f>
        <v>760</v>
      </c>
      <c r="K73" s="26"/>
    </row>
    <row r="74" spans="1:11">
      <c r="A74" s="5">
        <f t="shared" si="3"/>
        <v>70</v>
      </c>
      <c r="B74" s="18" t="s">
        <v>206</v>
      </c>
      <c r="C74" s="18" t="s">
        <v>209</v>
      </c>
      <c r="D74" s="18" t="s">
        <v>210</v>
      </c>
      <c r="E74" s="19" t="s">
        <v>14</v>
      </c>
      <c r="F74" s="18" t="s">
        <v>33</v>
      </c>
      <c r="G74" s="18">
        <v>9</v>
      </c>
      <c r="H74" s="20">
        <f>VLOOKUP(F74,'[1]LAXMI DISTRIBUTOR'!$C$4:$E$86,3,FALSE)</f>
        <v>118</v>
      </c>
      <c r="I74" s="20">
        <v>25</v>
      </c>
      <c r="J74" s="20">
        <f>G74*H74+I74</f>
        <v>1087</v>
      </c>
      <c r="K74" s="26"/>
    </row>
    <row r="75" spans="1:11">
      <c r="A75" s="5">
        <f t="shared" si="3"/>
        <v>71</v>
      </c>
      <c r="B75" s="18" t="s">
        <v>206</v>
      </c>
      <c r="C75" s="18" t="s">
        <v>211</v>
      </c>
      <c r="D75" s="18" t="s">
        <v>212</v>
      </c>
      <c r="E75" s="19" t="s">
        <v>14</v>
      </c>
      <c r="F75" s="18" t="s">
        <v>34</v>
      </c>
      <c r="G75" s="18">
        <v>1</v>
      </c>
      <c r="H75" s="20">
        <f>VLOOKUP(F75,'[1]LAXMI DISTRIBUTOR'!$C$4:$E$86,3,FALSE)</f>
        <v>114</v>
      </c>
      <c r="I75" s="20">
        <v>25</v>
      </c>
      <c r="J75" s="20"/>
      <c r="K75" s="26">
        <f>G75*H75+I75</f>
        <v>139</v>
      </c>
    </row>
    <row r="76" spans="1:11">
      <c r="A76" s="5">
        <f t="shared" si="3"/>
        <v>72</v>
      </c>
      <c r="B76" s="18" t="s">
        <v>206</v>
      </c>
      <c r="C76" s="18" t="s">
        <v>214</v>
      </c>
      <c r="D76" s="18" t="s">
        <v>213</v>
      </c>
      <c r="E76" s="19" t="s">
        <v>14</v>
      </c>
      <c r="F76" s="18" t="s">
        <v>24</v>
      </c>
      <c r="G76" s="18">
        <v>13</v>
      </c>
      <c r="H76" s="20">
        <f>VLOOKUP(F76,'[1]LAXMI DISTRIBUTOR'!$C$4:$E$86,3,FALSE)</f>
        <v>105</v>
      </c>
      <c r="I76" s="20">
        <v>25</v>
      </c>
      <c r="J76" s="20">
        <f>G76*H76+I76</f>
        <v>1390</v>
      </c>
      <c r="K76" s="26"/>
    </row>
    <row r="77" spans="1:11">
      <c r="A77" s="5">
        <f t="shared" si="3"/>
        <v>73</v>
      </c>
      <c r="B77" s="18" t="s">
        <v>206</v>
      </c>
      <c r="C77" s="18" t="s">
        <v>215</v>
      </c>
      <c r="D77" s="18" t="s">
        <v>216</v>
      </c>
      <c r="E77" s="19" t="s">
        <v>14</v>
      </c>
      <c r="F77" s="18" t="s">
        <v>23</v>
      </c>
      <c r="G77" s="18">
        <v>16</v>
      </c>
      <c r="H77" s="20">
        <f>VLOOKUP(F77,'[1]LAXMI DISTRIBUTOR'!$C$4:$E$86,3,FALSE)</f>
        <v>160</v>
      </c>
      <c r="I77" s="20">
        <v>25</v>
      </c>
      <c r="J77" s="20">
        <f>G77*H77+I77</f>
        <v>2585</v>
      </c>
      <c r="K77" s="26"/>
    </row>
    <row r="78" spans="1:11">
      <c r="A78" s="5">
        <f t="shared" si="3"/>
        <v>74</v>
      </c>
      <c r="B78" s="18" t="s">
        <v>206</v>
      </c>
      <c r="C78" s="18" t="s">
        <v>217</v>
      </c>
      <c r="D78" s="18" t="s">
        <v>218</v>
      </c>
      <c r="E78" s="19" t="s">
        <v>14</v>
      </c>
      <c r="F78" s="18" t="s">
        <v>20</v>
      </c>
      <c r="G78" s="18">
        <v>1</v>
      </c>
      <c r="H78" s="20">
        <f>VLOOKUP(F78,'[1]LAXMI DISTRIBUTOR'!$C$4:$E$86,3,FALSE)</f>
        <v>119</v>
      </c>
      <c r="I78" s="20">
        <v>25</v>
      </c>
      <c r="J78" s="20"/>
      <c r="K78" s="26">
        <f>G78*H78+I78</f>
        <v>144</v>
      </c>
    </row>
    <row r="79" spans="1:11">
      <c r="A79" s="5">
        <f t="shared" si="3"/>
        <v>75</v>
      </c>
      <c r="B79" s="18" t="s">
        <v>219</v>
      </c>
      <c r="C79" s="18" t="s">
        <v>220</v>
      </c>
      <c r="D79" s="18" t="s">
        <v>221</v>
      </c>
      <c r="E79" s="19" t="s">
        <v>14</v>
      </c>
      <c r="F79" s="18" t="s">
        <v>17</v>
      </c>
      <c r="G79" s="18">
        <v>15</v>
      </c>
      <c r="H79" s="20">
        <f>VLOOKUP(F79,'[1]LAXMI DISTRIBUTOR'!$C$4:$E$86,3,FALSE)</f>
        <v>118</v>
      </c>
      <c r="I79" s="20">
        <v>25</v>
      </c>
      <c r="J79" s="20">
        <f>G79*H79+I79</f>
        <v>1795</v>
      </c>
      <c r="K79" s="26"/>
    </row>
    <row r="80" spans="1:11">
      <c r="A80" s="5">
        <f t="shared" si="3"/>
        <v>76</v>
      </c>
      <c r="B80" s="18" t="s">
        <v>222</v>
      </c>
      <c r="C80" s="18" t="s">
        <v>223</v>
      </c>
      <c r="D80" s="18" t="s">
        <v>224</v>
      </c>
      <c r="E80" s="19" t="s">
        <v>14</v>
      </c>
      <c r="F80" s="18" t="s">
        <v>31</v>
      </c>
      <c r="G80" s="18">
        <v>5</v>
      </c>
      <c r="H80" s="20">
        <f>VLOOKUP(F80,'[1]LAXMI DISTRIBUTOR'!$C$4:$E$86,3,FALSE)</f>
        <v>97</v>
      </c>
      <c r="I80" s="20">
        <v>25</v>
      </c>
      <c r="J80" s="20"/>
      <c r="K80" s="26">
        <f>G80*H80+I80</f>
        <v>510</v>
      </c>
    </row>
    <row r="81" spans="1:11">
      <c r="A81" s="5">
        <f t="shared" si="3"/>
        <v>77</v>
      </c>
      <c r="B81" s="18" t="s">
        <v>222</v>
      </c>
      <c r="C81" s="18" t="s">
        <v>225</v>
      </c>
      <c r="D81" s="18" t="s">
        <v>226</v>
      </c>
      <c r="E81" s="19" t="s">
        <v>14</v>
      </c>
      <c r="F81" s="18" t="s">
        <v>227</v>
      </c>
      <c r="G81" s="18">
        <v>3</v>
      </c>
      <c r="H81" s="20">
        <f>VLOOKUP(F81,'[1]LAXMI DISTRIBUTOR'!$C$4:$E$86,3,FALSE)</f>
        <v>172</v>
      </c>
      <c r="I81" s="20">
        <v>25</v>
      </c>
      <c r="J81" s="20"/>
      <c r="K81" s="26">
        <f>G81*H81+I81</f>
        <v>541</v>
      </c>
    </row>
    <row r="82" spans="1:11">
      <c r="A82" s="5">
        <f t="shared" si="3"/>
        <v>78</v>
      </c>
      <c r="B82" s="18" t="s">
        <v>222</v>
      </c>
      <c r="C82" s="18" t="s">
        <v>228</v>
      </c>
      <c r="D82" s="18" t="s">
        <v>229</v>
      </c>
      <c r="E82" s="19" t="s">
        <v>14</v>
      </c>
      <c r="F82" s="18" t="s">
        <v>32</v>
      </c>
      <c r="G82" s="18">
        <v>19</v>
      </c>
      <c r="H82" s="20">
        <f>VLOOKUP(F82,'[1]LAXMI DISTRIBUTOR'!$C$4:$E$86,3,FALSE)</f>
        <v>153</v>
      </c>
      <c r="I82" s="20">
        <v>25</v>
      </c>
      <c r="J82" s="20">
        <f>G82*H82+I82</f>
        <v>2932</v>
      </c>
      <c r="K82" s="26"/>
    </row>
    <row r="83" spans="1:11">
      <c r="A83" s="5">
        <f t="shared" si="3"/>
        <v>79</v>
      </c>
      <c r="B83" s="18" t="s">
        <v>222</v>
      </c>
      <c r="C83" s="18" t="s">
        <v>230</v>
      </c>
      <c r="D83" s="18" t="s">
        <v>231</v>
      </c>
      <c r="E83" s="19" t="s">
        <v>14</v>
      </c>
      <c r="F83" s="18" t="s">
        <v>15</v>
      </c>
      <c r="G83" s="18">
        <v>4</v>
      </c>
      <c r="H83" s="20">
        <f>VLOOKUP(F83,'[1]LAXMI DISTRIBUTOR'!$C$4:$E$86,3,FALSE)</f>
        <v>106</v>
      </c>
      <c r="I83" s="20">
        <v>25</v>
      </c>
      <c r="J83" s="20"/>
      <c r="K83" s="26">
        <f>G83*H83+I83</f>
        <v>449</v>
      </c>
    </row>
    <row r="84" spans="1:11">
      <c r="A84" s="5">
        <f t="shared" si="3"/>
        <v>80</v>
      </c>
      <c r="B84" s="18" t="s">
        <v>222</v>
      </c>
      <c r="C84" s="18" t="s">
        <v>232</v>
      </c>
      <c r="D84" s="18" t="s">
        <v>233</v>
      </c>
      <c r="E84" s="19" t="s">
        <v>14</v>
      </c>
      <c r="F84" s="19" t="s">
        <v>26</v>
      </c>
      <c r="G84" s="18">
        <v>6</v>
      </c>
      <c r="H84" s="20">
        <f>VLOOKUP(F84,'[1]LAXMI DISTRIBUTOR'!$C$4:$E$86,3,FALSE)</f>
        <v>109</v>
      </c>
      <c r="I84" s="20">
        <v>25</v>
      </c>
      <c r="J84" s="20"/>
      <c r="K84" s="26">
        <f>G84*H84+I84</f>
        <v>679</v>
      </c>
    </row>
    <row r="85" spans="1:11">
      <c r="A85" s="5">
        <f t="shared" si="3"/>
        <v>81</v>
      </c>
      <c r="B85" s="18" t="s">
        <v>222</v>
      </c>
      <c r="C85" s="18" t="s">
        <v>234</v>
      </c>
      <c r="D85" s="18" t="s">
        <v>235</v>
      </c>
      <c r="E85" s="19" t="s">
        <v>14</v>
      </c>
      <c r="F85" s="18" t="s">
        <v>111</v>
      </c>
      <c r="G85" s="18">
        <v>15</v>
      </c>
      <c r="H85" s="20">
        <f>VLOOKUP(F85,'[1]LAXMI DISTRIBUTOR'!$C$4:$E$86,3,FALSE)</f>
        <v>119</v>
      </c>
      <c r="I85" s="20">
        <v>25</v>
      </c>
      <c r="J85" s="20">
        <f>G85*H85+I85</f>
        <v>1810</v>
      </c>
      <c r="K85" s="26"/>
    </row>
    <row r="86" spans="1:11">
      <c r="A86" s="5">
        <f t="shared" si="3"/>
        <v>82</v>
      </c>
      <c r="B86" s="18" t="s">
        <v>222</v>
      </c>
      <c r="C86" s="18" t="s">
        <v>236</v>
      </c>
      <c r="D86" s="18" t="s">
        <v>237</v>
      </c>
      <c r="E86" s="19" t="s">
        <v>14</v>
      </c>
      <c r="F86" s="18" t="s">
        <v>29</v>
      </c>
      <c r="G86" s="18">
        <v>5</v>
      </c>
      <c r="H86" s="20">
        <f>VLOOKUP(F86,'[1]LAXMI DISTRIBUTOR'!$C$4:$E$86,3,FALSE)</f>
        <v>160</v>
      </c>
      <c r="I86" s="20">
        <v>25</v>
      </c>
      <c r="J86" s="20">
        <f>G86*H86+I86</f>
        <v>825</v>
      </c>
      <c r="K86" s="26"/>
    </row>
    <row r="87" spans="1:11">
      <c r="A87" s="5">
        <f t="shared" si="3"/>
        <v>83</v>
      </c>
      <c r="B87" s="18" t="s">
        <v>222</v>
      </c>
      <c r="C87" s="18" t="s">
        <v>238</v>
      </c>
      <c r="D87" s="18" t="s">
        <v>239</v>
      </c>
      <c r="E87" s="19" t="s">
        <v>14</v>
      </c>
      <c r="F87" s="18" t="s">
        <v>34</v>
      </c>
      <c r="G87" s="18">
        <v>4</v>
      </c>
      <c r="H87" s="20">
        <f>VLOOKUP(F87,'[1]LAXMI DISTRIBUTOR'!$C$4:$E$86,3,FALSE)</f>
        <v>114</v>
      </c>
      <c r="I87" s="20">
        <v>25</v>
      </c>
      <c r="J87" s="20"/>
      <c r="K87" s="26">
        <f>G87*H87+I87</f>
        <v>481</v>
      </c>
    </row>
    <row r="88" spans="1:11">
      <c r="A88" s="5">
        <f t="shared" si="3"/>
        <v>84</v>
      </c>
      <c r="B88" s="18" t="s">
        <v>240</v>
      </c>
      <c r="C88" s="18" t="s">
        <v>241</v>
      </c>
      <c r="D88" s="18" t="s">
        <v>242</v>
      </c>
      <c r="E88" s="19" t="s">
        <v>14</v>
      </c>
      <c r="F88" s="18" t="s">
        <v>50</v>
      </c>
      <c r="G88" s="18">
        <v>12</v>
      </c>
      <c r="H88" s="20">
        <f>VLOOKUP(F88,'[1]LAXMI DISTRIBUTOR'!$C$4:$E$86,3,FALSE)</f>
        <v>120</v>
      </c>
      <c r="I88" s="20">
        <v>25</v>
      </c>
      <c r="J88" s="20">
        <f>G88*H88+I88</f>
        <v>1465</v>
      </c>
      <c r="K88" s="26"/>
    </row>
    <row r="89" spans="1:11">
      <c r="A89" s="5">
        <f t="shared" si="3"/>
        <v>85</v>
      </c>
      <c r="B89" s="18" t="s">
        <v>240</v>
      </c>
      <c r="C89" s="18" t="s">
        <v>243</v>
      </c>
      <c r="D89" s="18" t="s">
        <v>244</v>
      </c>
      <c r="E89" s="19" t="s">
        <v>14</v>
      </c>
      <c r="F89" s="18" t="s">
        <v>20</v>
      </c>
      <c r="G89" s="18">
        <v>6</v>
      </c>
      <c r="H89" s="20">
        <f>VLOOKUP(F89,'[1]LAXMI DISTRIBUTOR'!$C$4:$E$86,3,FALSE)</f>
        <v>119</v>
      </c>
      <c r="I89" s="20">
        <v>25</v>
      </c>
      <c r="J89" s="20"/>
      <c r="K89" s="26">
        <f>G89*H89+I89</f>
        <v>739</v>
      </c>
    </row>
    <row r="90" spans="1:11">
      <c r="A90" s="5">
        <f t="shared" si="3"/>
        <v>86</v>
      </c>
      <c r="B90" s="18" t="s">
        <v>240</v>
      </c>
      <c r="C90" s="18" t="s">
        <v>245</v>
      </c>
      <c r="D90" s="18" t="s">
        <v>246</v>
      </c>
      <c r="E90" s="19" t="s">
        <v>14</v>
      </c>
      <c r="F90" s="19" t="s">
        <v>98</v>
      </c>
      <c r="G90" s="18">
        <v>7</v>
      </c>
      <c r="H90" s="20">
        <f>VLOOKUP(F90,'[1]LAXMI DISTRIBUTOR'!$C$4:$E$86,3,FALSE)</f>
        <v>122</v>
      </c>
      <c r="I90" s="20">
        <v>25</v>
      </c>
      <c r="J90" s="20">
        <f>G90*H90+I90</f>
        <v>879</v>
      </c>
      <c r="K90" s="26"/>
    </row>
    <row r="91" spans="1:11">
      <c r="A91" s="5">
        <f t="shared" si="3"/>
        <v>87</v>
      </c>
      <c r="B91" s="18" t="s">
        <v>240</v>
      </c>
      <c r="C91" s="18" t="s">
        <v>247</v>
      </c>
      <c r="D91" s="18" t="s">
        <v>248</v>
      </c>
      <c r="E91" s="19" t="s">
        <v>14</v>
      </c>
      <c r="F91" s="18" t="s">
        <v>36</v>
      </c>
      <c r="G91" s="18">
        <v>13</v>
      </c>
      <c r="H91" s="20">
        <f>VLOOKUP(F91,'[1]LAXMI DISTRIBUTOR'!$C$4:$E$86,3,FALSE)</f>
        <v>132</v>
      </c>
      <c r="I91" s="20">
        <v>25</v>
      </c>
      <c r="J91" s="20">
        <f>G91*H91+I91</f>
        <v>1741</v>
      </c>
      <c r="K91" s="26"/>
    </row>
    <row r="92" spans="1:11">
      <c r="A92" s="5">
        <f t="shared" si="3"/>
        <v>88</v>
      </c>
      <c r="B92" s="18" t="s">
        <v>240</v>
      </c>
      <c r="C92" s="18" t="s">
        <v>249</v>
      </c>
      <c r="D92" s="18" t="s">
        <v>250</v>
      </c>
      <c r="E92" s="19" t="s">
        <v>14</v>
      </c>
      <c r="F92" s="18" t="s">
        <v>28</v>
      </c>
      <c r="G92" s="18">
        <v>9</v>
      </c>
      <c r="H92" s="20">
        <f>VLOOKUP(F92,'[1]LAXMI DISTRIBUTOR'!$C$4:$E$86,3,FALSE)</f>
        <v>162</v>
      </c>
      <c r="I92" s="20">
        <v>25</v>
      </c>
      <c r="J92" s="20">
        <f>G92*H92+I92</f>
        <v>1483</v>
      </c>
      <c r="K92" s="26"/>
    </row>
    <row r="93" spans="1:11">
      <c r="A93" s="5">
        <f t="shared" si="3"/>
        <v>89</v>
      </c>
      <c r="B93" s="18" t="s">
        <v>240</v>
      </c>
      <c r="C93" s="18" t="s">
        <v>251</v>
      </c>
      <c r="D93" s="18" t="s">
        <v>252</v>
      </c>
      <c r="E93" s="19" t="s">
        <v>14</v>
      </c>
      <c r="F93" s="18" t="s">
        <v>91</v>
      </c>
      <c r="G93" s="18">
        <v>18</v>
      </c>
      <c r="H93" s="20">
        <f>VLOOKUP(F93,'[1]LAXMI DISTRIBUTOR'!$C$4:$E$86,3,FALSE)</f>
        <v>151</v>
      </c>
      <c r="I93" s="20">
        <v>25</v>
      </c>
      <c r="J93" s="20">
        <f>G93*H93+I93</f>
        <v>2743</v>
      </c>
      <c r="K93" s="26"/>
    </row>
    <row r="94" spans="1:11">
      <c r="A94" s="5">
        <f t="shared" si="3"/>
        <v>90</v>
      </c>
      <c r="B94" s="18" t="s">
        <v>240</v>
      </c>
      <c r="C94" s="18" t="s">
        <v>253</v>
      </c>
      <c r="D94" s="18" t="s">
        <v>254</v>
      </c>
      <c r="E94" s="19" t="s">
        <v>14</v>
      </c>
      <c r="F94" s="18" t="s">
        <v>15</v>
      </c>
      <c r="G94" s="18">
        <v>3</v>
      </c>
      <c r="H94" s="20">
        <f>VLOOKUP(F94,'[1]LAXMI DISTRIBUTOR'!$C$4:$E$86,3,FALSE)</f>
        <v>106</v>
      </c>
      <c r="I94" s="20">
        <v>25</v>
      </c>
      <c r="J94" s="20"/>
      <c r="K94" s="26">
        <f>G94*H94+I94</f>
        <v>343</v>
      </c>
    </row>
    <row r="95" spans="1:11">
      <c r="A95" s="5">
        <f t="shared" si="3"/>
        <v>91</v>
      </c>
      <c r="B95" s="18" t="s">
        <v>240</v>
      </c>
      <c r="C95" s="18" t="s">
        <v>255</v>
      </c>
      <c r="D95" s="18" t="s">
        <v>256</v>
      </c>
      <c r="E95" s="19" t="s">
        <v>14</v>
      </c>
      <c r="F95" s="18" t="s">
        <v>31</v>
      </c>
      <c r="G95" s="18">
        <v>11</v>
      </c>
      <c r="H95" s="20">
        <f>VLOOKUP(F95,'[1]LAXMI DISTRIBUTOR'!$C$4:$E$86,3,FALSE)</f>
        <v>97</v>
      </c>
      <c r="I95" s="20">
        <v>25</v>
      </c>
      <c r="J95" s="20">
        <f>G95*H95+I95</f>
        <v>1092</v>
      </c>
      <c r="K95" s="26"/>
    </row>
    <row r="96" spans="1:11">
      <c r="A96" s="52" t="s">
        <v>40</v>
      </c>
      <c r="B96" s="53"/>
      <c r="C96" s="53"/>
      <c r="D96" s="53"/>
      <c r="E96" s="53"/>
      <c r="F96" s="53"/>
      <c r="G96" s="53"/>
      <c r="H96" s="53"/>
      <c r="I96" s="54"/>
      <c r="J96" s="21">
        <f>SUM(J5:J95)</f>
        <v>95690</v>
      </c>
      <c r="K96" s="27">
        <f>SUM(K5:K95)</f>
        <v>15155</v>
      </c>
    </row>
    <row r="97" spans="1:20">
      <c r="A97" s="55" t="s">
        <v>258</v>
      </c>
      <c r="B97" s="56"/>
      <c r="C97" s="56"/>
      <c r="D97" s="56"/>
      <c r="E97" s="56"/>
      <c r="F97" s="56"/>
      <c r="G97" s="56"/>
      <c r="H97" s="56"/>
      <c r="I97" s="57"/>
      <c r="J97" s="58">
        <f>J96+K96</f>
        <v>110845</v>
      </c>
      <c r="K97" s="59"/>
      <c r="N97" s="35"/>
      <c r="O97" s="3"/>
    </row>
    <row r="98" spans="1:20" ht="15.75" thickBot="1">
      <c r="A98" s="23"/>
      <c r="B98" s="24"/>
      <c r="C98" s="24"/>
      <c r="D98" s="24"/>
      <c r="E98" s="24"/>
      <c r="F98" s="24"/>
      <c r="G98" s="22">
        <f>SUM(G5:G95)</f>
        <v>944</v>
      </c>
      <c r="H98" s="25"/>
      <c r="I98" s="25"/>
      <c r="J98" s="25"/>
      <c r="K98" s="28"/>
      <c r="N98" s="29"/>
      <c r="O98" s="3"/>
    </row>
    <row r="99" spans="1:20" s="2" customFormat="1" ht="30" customHeight="1" thickBot="1">
      <c r="A99" s="47" t="s">
        <v>54</v>
      </c>
      <c r="B99" s="48"/>
      <c r="C99" s="48"/>
      <c r="D99" s="48"/>
      <c r="E99" s="48"/>
      <c r="F99" s="48"/>
      <c r="G99" s="48"/>
      <c r="H99" s="48"/>
      <c r="I99" s="48"/>
      <c r="J99" s="48"/>
      <c r="K99" s="49"/>
      <c r="O99" s="7"/>
      <c r="Q99" s="4"/>
      <c r="T99" s="4"/>
    </row>
    <row r="100" spans="1:20" s="2" customFormat="1" ht="30" customHeight="1" thickBot="1">
      <c r="A100" s="36" t="s">
        <v>0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8"/>
    </row>
  </sheetData>
  <sortState ref="B5:K53">
    <sortCondition ref="B5:B53"/>
    <sortCondition ref="C5:C53"/>
  </sortState>
  <mergeCells count="10">
    <mergeCell ref="A100:K100"/>
    <mergeCell ref="H1:K1"/>
    <mergeCell ref="H2:K2"/>
    <mergeCell ref="A2:G2"/>
    <mergeCell ref="A1:G1"/>
    <mergeCell ref="A99:K99"/>
    <mergeCell ref="J3:K3"/>
    <mergeCell ref="A96:I96"/>
    <mergeCell ref="A97:I97"/>
    <mergeCell ref="J97:K97"/>
  </mergeCells>
  <conditionalFormatting sqref="C1:C1048576">
    <cfRule type="duplicateValues" dxfId="6" priority="1"/>
  </conditionalFormatting>
  <conditionalFormatting sqref="C3:C98">
    <cfRule type="duplicateValues" dxfId="5" priority="93"/>
  </conditionalFormatting>
  <pageMargins left="0.35433070866141736" right="0.15748031496062992" top="0.55118110236220474" bottom="0.6692913385826772" header="0.27559055118110237" footer="0.27559055118110237"/>
  <pageSetup paperSize="9" fitToHeight="2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9"/>
  <sheetViews>
    <sheetView workbookViewId="0">
      <selection activeCell="D4" sqref="D4:D9"/>
    </sheetView>
  </sheetViews>
  <sheetFormatPr defaultRowHeight="15"/>
  <cols>
    <col min="4" max="4" width="11.7109375" bestFit="1" customWidth="1"/>
  </cols>
  <sheetData>
    <row r="4" spans="2:12">
      <c r="B4" s="8" t="e">
        <f>Invoice!#REF!+1</f>
        <v>#REF!</v>
      </c>
      <c r="C4" s="9" t="s">
        <v>37</v>
      </c>
      <c r="D4" s="9" t="s">
        <v>38</v>
      </c>
      <c r="E4" s="9" t="s">
        <v>39</v>
      </c>
      <c r="F4" s="9" t="s">
        <v>14</v>
      </c>
      <c r="G4" s="9" t="s">
        <v>36</v>
      </c>
      <c r="H4" s="9">
        <v>8</v>
      </c>
      <c r="I4" s="10">
        <f>VLOOKUP(G4,'[1]LAXMI DISTRIBUTOR'!$C$4:$E$78,3,FALSE)</f>
        <v>132</v>
      </c>
      <c r="J4" s="10">
        <v>25</v>
      </c>
      <c r="K4" s="10">
        <f>H4*I4+J4</f>
        <v>1081</v>
      </c>
      <c r="L4" s="11"/>
    </row>
    <row r="5" spans="2:12">
      <c r="B5" s="8" t="e">
        <f>B4+1</f>
        <v>#REF!</v>
      </c>
      <c r="C5" s="9" t="s">
        <v>37</v>
      </c>
      <c r="D5" s="9" t="s">
        <v>41</v>
      </c>
      <c r="E5" s="9" t="s">
        <v>42</v>
      </c>
      <c r="F5" s="9" t="s">
        <v>14</v>
      </c>
      <c r="G5" s="9" t="s">
        <v>27</v>
      </c>
      <c r="H5" s="9">
        <v>8</v>
      </c>
      <c r="I5" s="10">
        <f>VLOOKUP(G5,'[1]LAXMI DISTRIBUTOR'!$C$4:$E$78,3,FALSE)</f>
        <v>105</v>
      </c>
      <c r="J5" s="10">
        <v>25</v>
      </c>
      <c r="K5" s="10">
        <f>H5*I5+J5</f>
        <v>865</v>
      </c>
      <c r="L5" s="11"/>
    </row>
    <row r="6" spans="2:12">
      <c r="B6" s="8" t="e">
        <f>B5+1</f>
        <v>#REF!</v>
      </c>
      <c r="C6" s="9" t="s">
        <v>37</v>
      </c>
      <c r="D6" s="9" t="s">
        <v>43</v>
      </c>
      <c r="E6" s="9" t="s">
        <v>44</v>
      </c>
      <c r="F6" s="9" t="s">
        <v>14</v>
      </c>
      <c r="G6" s="9" t="s">
        <v>45</v>
      </c>
      <c r="H6" s="9">
        <v>4</v>
      </c>
      <c r="I6" s="10">
        <f>VLOOKUP(G6,'[1]LAXMI DISTRIBUTOR'!$C$4:$E$78,3,FALSE)</f>
        <v>92</v>
      </c>
      <c r="J6" s="10">
        <v>25</v>
      </c>
      <c r="K6" s="10">
        <f>H6*I6+J6</f>
        <v>393</v>
      </c>
      <c r="L6" s="11">
        <v>393</v>
      </c>
    </row>
    <row r="7" spans="2:12">
      <c r="B7" s="8" t="e">
        <f>B6+1</f>
        <v>#REF!</v>
      </c>
      <c r="C7" s="9" t="s">
        <v>37</v>
      </c>
      <c r="D7" s="9" t="s">
        <v>46</v>
      </c>
      <c r="E7" s="9" t="s">
        <v>47</v>
      </c>
      <c r="F7" s="9" t="s">
        <v>14</v>
      </c>
      <c r="G7" s="9" t="s">
        <v>26</v>
      </c>
      <c r="H7" s="9">
        <v>6</v>
      </c>
      <c r="I7" s="10">
        <f>VLOOKUP(G7,'[1]LAXMI DISTRIBUTOR'!$C$4:$E$78,3,FALSE)</f>
        <v>109</v>
      </c>
      <c r="J7" s="10">
        <v>25</v>
      </c>
      <c r="K7" s="10">
        <f>H7*I7+J7</f>
        <v>679</v>
      </c>
      <c r="L7" s="11"/>
    </row>
    <row r="8" spans="2:12">
      <c r="B8" s="8" t="e">
        <f>B7+1</f>
        <v>#REF!</v>
      </c>
      <c r="C8" s="9" t="s">
        <v>37</v>
      </c>
      <c r="D8" s="9" t="s">
        <v>48</v>
      </c>
      <c r="E8" s="9" t="s">
        <v>49</v>
      </c>
      <c r="F8" s="9" t="s">
        <v>14</v>
      </c>
      <c r="G8" s="9" t="s">
        <v>50</v>
      </c>
      <c r="H8" s="9">
        <v>5</v>
      </c>
      <c r="I8" s="10">
        <f>VLOOKUP(G8,'[1]LAXMI DISTRIBUTOR'!$C$4:$E$78,3,FALSE)</f>
        <v>120</v>
      </c>
      <c r="J8" s="10">
        <v>25</v>
      </c>
      <c r="K8" s="10">
        <f>H8*I8+J8</f>
        <v>625</v>
      </c>
      <c r="L8" s="11"/>
    </row>
    <row r="9" spans="2:12">
      <c r="B9" s="12" t="e">
        <f>B8+1</f>
        <v>#REF!</v>
      </c>
      <c r="C9" s="13" t="s">
        <v>37</v>
      </c>
      <c r="D9" s="13" t="s">
        <v>51</v>
      </c>
      <c r="E9" s="13" t="s">
        <v>52</v>
      </c>
      <c r="F9" s="13" t="s">
        <v>14</v>
      </c>
      <c r="G9" s="13" t="s">
        <v>32</v>
      </c>
      <c r="H9" s="13">
        <v>6</v>
      </c>
      <c r="I9" s="10">
        <f>VLOOKUP(G9,'[1]LAXMI DISTRIBUTOR'!$C$4:$E$78,3,FALSE)</f>
        <v>153</v>
      </c>
      <c r="J9" s="10">
        <v>25</v>
      </c>
      <c r="K9" s="10"/>
      <c r="L9" s="10">
        <f>H9*I9+J9</f>
        <v>943</v>
      </c>
    </row>
  </sheetData>
  <conditionalFormatting sqref="D4:D9">
    <cfRule type="duplicateValues" dxfId="4" priority="5"/>
  </conditionalFormatting>
  <conditionalFormatting sqref="E4:E9">
    <cfRule type="duplicateValues" dxfId="3" priority="4"/>
  </conditionalFormatting>
  <conditionalFormatting sqref="D4:E9">
    <cfRule type="duplicateValues" dxfId="2" priority="3"/>
  </conditionalFormatting>
  <conditionalFormatting sqref="D7:D9">
    <cfRule type="duplicateValues" dxfId="1" priority="2"/>
  </conditionalFormatting>
  <conditionalFormatting sqref="D5:D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2025-06-12T11:14:29Z</cp:lastPrinted>
  <dcterms:created xsi:type="dcterms:W3CDTF">2022-12-05T08:03:52Z</dcterms:created>
  <dcterms:modified xsi:type="dcterms:W3CDTF">2025-06-24T15:02:01Z</dcterms:modified>
</cp:coreProperties>
</file>