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Invoice!$I$1:$I$18</definedName>
  </definedName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  <c r="I5" l="1"/>
  <c r="I6"/>
  <c r="I7"/>
  <c r="I9"/>
  <c r="I11"/>
  <c r="I13"/>
  <c r="I14"/>
</calcChain>
</file>

<file path=xl/sharedStrings.xml><?xml version="1.0" encoding="utf-8"?>
<sst xmlns="http://schemas.openxmlformats.org/spreadsheetml/2006/main" count="77" uniqueCount="60">
  <si>
    <t>INVOICE
PRAGATI LOGISTICS,SAMANTA SAHI KHUNTIA LANE,8984191006
GST No:21AGHPB9356M1Z9</t>
  </si>
  <si>
    <t>02/3/2024</t>
  </si>
  <si>
    <t>825</t>
  </si>
  <si>
    <t>14/3/2024</t>
  </si>
  <si>
    <t>858</t>
  </si>
  <si>
    <t>857</t>
  </si>
  <si>
    <t>16/3/2024</t>
  </si>
  <si>
    <t>863</t>
  </si>
  <si>
    <t>18/3/2024</t>
  </si>
  <si>
    <t>866</t>
  </si>
  <si>
    <t>868</t>
  </si>
  <si>
    <t>20/3/2024</t>
  </si>
  <si>
    <t>873</t>
  </si>
  <si>
    <t>04/3/2024</t>
  </si>
  <si>
    <t>828</t>
  </si>
  <si>
    <t>29/3/2024</t>
  </si>
  <si>
    <t>892</t>
  </si>
  <si>
    <t>891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</si>
  <si>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</si>
  <si>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</si>
  <si>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896</t>
  </si>
  <si>
    <t>1810</t>
  </si>
  <si>
    <t>23/3/2024</t>
  </si>
  <si>
    <t>SL</t>
  </si>
  <si>
    <t>DATE</t>
  </si>
  <si>
    <t>LR NO</t>
  </si>
  <si>
    <t>FROM</t>
  </si>
  <si>
    <t>TO</t>
  </si>
  <si>
    <t>PL/JA/29484</t>
  </si>
  <si>
    <t>PL/JA/29623</t>
  </si>
  <si>
    <t>PL/JA/30399</t>
  </si>
  <si>
    <t>PL/JA/30479</t>
  </si>
  <si>
    <t>PL/JA/30522</t>
  </si>
  <si>
    <t>PL/JA/30650</t>
  </si>
  <si>
    <t>PL/JA/30707</t>
  </si>
  <si>
    <t>PL/JA/30971</t>
  </si>
  <si>
    <t>PL/JA/31182</t>
  </si>
  <si>
    <t>PL/JA/31494</t>
  </si>
  <si>
    <t>PL/JA/31920</t>
  </si>
  <si>
    <t>PL/JA/31533</t>
  </si>
  <si>
    <t>JUPURA</t>
  </si>
  <si>
    <t>KARANJIA</t>
  </si>
  <si>
    <t>TALCHER</t>
  </si>
  <si>
    <t>BARBIL</t>
  </si>
  <si>
    <t>BHUBANESWAR</t>
  </si>
  <si>
    <t>NAYAGARH</t>
  </si>
  <si>
    <t>BALUGAON</t>
  </si>
  <si>
    <t>ANANDAPUR</t>
  </si>
  <si>
    <t>ANGUL</t>
  </si>
  <si>
    <t>ITAMATI</t>
  </si>
  <si>
    <t>CTC</t>
  </si>
  <si>
    <t>INV NO</t>
  </si>
  <si>
    <t>CASE</t>
  </si>
  <si>
    <t>WEIGHT</t>
  </si>
  <si>
    <t>RATE</t>
  </si>
  <si>
    <t>LR</t>
  </si>
  <si>
    <t>AMOUNT</t>
  </si>
  <si>
    <t xml:space="preserve">SHREE JAGANNATH ENTERPRISES
Address: HOLDING NO - 103/B  BINAYAK NAGAR NEAR CWC WIRE HOUSE , NAYABAZAR,9437015940
GST No:21AFGPG3345B1Z9
</t>
  </si>
  <si>
    <t>(RUPEES TEN THOUSAND FIVE HUNDRED THIRTY SIX ONLY)</t>
  </si>
  <si>
    <t xml:space="preserve">Bill Date:03/31/2024
Bill #:Inv-43092/23-24
Total Amount:10536.00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</si>
</sst>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95250</xdr:rowOff>
    </xdr:from>
    <xdr:to>
      <xdr:col>8</xdr:col>
      <xdr:colOff>123824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95250"/>
          <a:ext cx="4371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TALCHER</v>
          </cell>
          <cell r="F4" t="str">
            <v>619</v>
          </cell>
          <cell r="G4">
            <v>16</v>
          </cell>
          <cell r="H4">
            <v>320</v>
          </cell>
          <cell r="I4">
            <v>1.6</v>
          </cell>
        </row>
        <row r="5">
          <cell r="E5" t="str">
            <v>ANANDAPUR</v>
          </cell>
          <cell r="F5" t="str">
            <v>631</v>
          </cell>
          <cell r="G5">
            <v>25</v>
          </cell>
          <cell r="H5">
            <v>500</v>
          </cell>
          <cell r="I5">
            <v>1.6</v>
          </cell>
        </row>
        <row r="6">
          <cell r="E6" t="str">
            <v>JODA</v>
          </cell>
          <cell r="F6" t="str">
            <v>638</v>
          </cell>
          <cell r="G6">
            <v>10</v>
          </cell>
          <cell r="H6">
            <v>200</v>
          </cell>
          <cell r="I6">
            <v>2.1</v>
          </cell>
        </row>
        <row r="7">
          <cell r="E7" t="str">
            <v>TALCHER</v>
          </cell>
          <cell r="F7" t="str">
            <v>639</v>
          </cell>
          <cell r="G7">
            <v>3</v>
          </cell>
          <cell r="H7">
            <v>75</v>
          </cell>
          <cell r="I7">
            <v>1.6</v>
          </cell>
        </row>
        <row r="8">
          <cell r="E8" t="str">
            <v>KARANJIA</v>
          </cell>
          <cell r="F8" t="str">
            <v>642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TITILAGARH</v>
          </cell>
          <cell r="F9" t="str">
            <v>646</v>
          </cell>
          <cell r="G9">
            <v>10</v>
          </cell>
          <cell r="H9">
            <v>240</v>
          </cell>
          <cell r="I9">
            <v>3</v>
          </cell>
        </row>
        <row r="10">
          <cell r="E10" t="str">
            <v>RAIRANGPUR</v>
          </cell>
          <cell r="F10" t="str">
            <v>345</v>
          </cell>
          <cell r="G10">
            <v>5</v>
          </cell>
          <cell r="H10">
            <v>100</v>
          </cell>
          <cell r="I10">
            <v>2.1</v>
          </cell>
        </row>
        <row r="11">
          <cell r="E11" t="str">
            <v>NAYAGARH</v>
          </cell>
          <cell r="F11" t="str">
            <v>670</v>
          </cell>
          <cell r="G11">
            <v>19</v>
          </cell>
          <cell r="H11">
            <v>380</v>
          </cell>
          <cell r="I11">
            <v>1.6</v>
          </cell>
        </row>
        <row r="12">
          <cell r="E12" t="str">
            <v>KARANJIA</v>
          </cell>
          <cell r="F12" t="str">
            <v>680</v>
          </cell>
          <cell r="G12">
            <v>25</v>
          </cell>
          <cell r="H12">
            <v>500</v>
          </cell>
          <cell r="I12">
            <v>1.85</v>
          </cell>
        </row>
        <row r="13">
          <cell r="E13" t="str">
            <v>BOLANGIR</v>
          </cell>
          <cell r="F13" t="str">
            <v>1429</v>
          </cell>
          <cell r="G13">
            <v>5</v>
          </cell>
          <cell r="H13">
            <v>100</v>
          </cell>
          <cell r="I13">
            <v>2.6</v>
          </cell>
        </row>
        <row r="14">
          <cell r="E14" t="str">
            <v>ANGUL</v>
          </cell>
          <cell r="F14" t="str">
            <v>705</v>
          </cell>
          <cell r="G14">
            <v>4</v>
          </cell>
          <cell r="H14">
            <v>80</v>
          </cell>
          <cell r="I14">
            <v>1.6</v>
          </cell>
        </row>
        <row r="15">
          <cell r="E15" t="str">
            <v>jupara</v>
          </cell>
          <cell r="F15" t="str">
            <v>734</v>
          </cell>
          <cell r="G15">
            <v>50</v>
          </cell>
          <cell r="H15">
            <v>1000</v>
          </cell>
          <cell r="I15">
            <v>1.6</v>
          </cell>
        </row>
        <row r="16">
          <cell r="E16" t="str">
            <v>KARANJIA</v>
          </cell>
          <cell r="F16" t="str">
            <v>739</v>
          </cell>
          <cell r="G16">
            <v>25</v>
          </cell>
          <cell r="H16">
            <v>500</v>
          </cell>
          <cell r="I16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9.8554687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2"/>
      <c r="I1" s="13"/>
      <c r="J1" s="16" t="s">
        <v>0</v>
      </c>
      <c r="K1" s="16"/>
    </row>
    <row r="2" spans="1:11" ht="69" customHeight="1">
      <c r="A2" s="11" t="s">
        <v>57</v>
      </c>
      <c r="B2" s="12"/>
      <c r="C2" s="12"/>
      <c r="D2" s="12"/>
      <c r="E2" s="12"/>
      <c r="F2" s="12"/>
      <c r="G2" s="12"/>
      <c r="H2" s="12"/>
      <c r="I2" s="13"/>
      <c r="J2" s="14" t="s">
        <v>59</v>
      </c>
      <c r="K2" s="14"/>
    </row>
    <row r="3" spans="1:11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51</v>
      </c>
      <c r="G3" s="5" t="s">
        <v>52</v>
      </c>
      <c r="H3" s="5" t="s">
        <v>53</v>
      </c>
      <c r="I3" s="7" t="s">
        <v>54</v>
      </c>
      <c r="J3" s="15" t="s">
        <v>55</v>
      </c>
      <c r="K3" s="7" t="s">
        <v>56</v>
      </c>
    </row>
    <row r="4" spans="1:11">
      <c r="A4" s="4">
        <v>1</v>
      </c>
      <c r="B4" s="4" t="s">
        <v>1</v>
      </c>
      <c r="C4" s="4" t="s">
        <v>28</v>
      </c>
      <c r="D4" s="10" t="s">
        <v>50</v>
      </c>
      <c r="E4" s="4" t="s">
        <v>40</v>
      </c>
      <c r="F4" s="4" t="s">
        <v>2</v>
      </c>
      <c r="G4" s="4">
        <v>40</v>
      </c>
      <c r="H4" s="4">
        <v>900</v>
      </c>
      <c r="I4" s="6">
        <v>1.85</v>
      </c>
      <c r="J4" s="6">
        <v>30</v>
      </c>
      <c r="K4" s="6">
        <f>H4*I4+J4</f>
        <v>1695</v>
      </c>
    </row>
    <row r="5" spans="1:11">
      <c r="A5" s="4">
        <v>2</v>
      </c>
      <c r="B5" s="4" t="s">
        <v>13</v>
      </c>
      <c r="C5" s="4" t="s">
        <v>29</v>
      </c>
      <c r="D5" s="10" t="s">
        <v>50</v>
      </c>
      <c r="E5" s="4" t="s">
        <v>41</v>
      </c>
      <c r="F5" s="4" t="s">
        <v>14</v>
      </c>
      <c r="G5" s="4">
        <v>27</v>
      </c>
      <c r="H5" s="4">
        <v>540</v>
      </c>
      <c r="I5" s="6">
        <f>VLOOKUP(E5,[1]Invoice!$E$4:$I$16,5,FALSE)</f>
        <v>1.85</v>
      </c>
      <c r="J5" s="6">
        <v>30</v>
      </c>
      <c r="K5" s="6">
        <f t="shared" ref="K5:K15" si="0">H5*I5+J5</f>
        <v>1029</v>
      </c>
    </row>
    <row r="6" spans="1:11">
      <c r="A6" s="4">
        <v>3</v>
      </c>
      <c r="B6" s="4" t="s">
        <v>3</v>
      </c>
      <c r="C6" s="4" t="s">
        <v>30</v>
      </c>
      <c r="D6" s="10" t="s">
        <v>50</v>
      </c>
      <c r="E6" s="4" t="s">
        <v>42</v>
      </c>
      <c r="F6" s="4" t="s">
        <v>4</v>
      </c>
      <c r="G6" s="4">
        <v>4</v>
      </c>
      <c r="H6" s="4">
        <v>80</v>
      </c>
      <c r="I6" s="6">
        <f>VLOOKUP(E6,[1]Invoice!$E$4:$I$16,5,FALSE)</f>
        <v>1.6</v>
      </c>
      <c r="J6" s="6">
        <v>30</v>
      </c>
      <c r="K6" s="6">
        <f t="shared" si="0"/>
        <v>158</v>
      </c>
    </row>
    <row r="7" spans="1:11">
      <c r="A7" s="4">
        <v>4</v>
      </c>
      <c r="B7" s="4" t="s">
        <v>3</v>
      </c>
      <c r="C7" s="4" t="s">
        <v>31</v>
      </c>
      <c r="D7" s="10" t="s">
        <v>50</v>
      </c>
      <c r="E7" s="4" t="s">
        <v>41</v>
      </c>
      <c r="F7" s="4" t="s">
        <v>5</v>
      </c>
      <c r="G7" s="4">
        <v>5</v>
      </c>
      <c r="H7" s="4">
        <v>100</v>
      </c>
      <c r="I7" s="6">
        <f>VLOOKUP(E7,[1]Invoice!$E$4:$I$16,5,FALSE)</f>
        <v>1.85</v>
      </c>
      <c r="J7" s="6">
        <v>30</v>
      </c>
      <c r="K7" s="6">
        <f t="shared" si="0"/>
        <v>215</v>
      </c>
    </row>
    <row r="8" spans="1:11">
      <c r="A8" s="4">
        <v>5</v>
      </c>
      <c r="B8" s="4" t="s">
        <v>6</v>
      </c>
      <c r="C8" s="4" t="s">
        <v>32</v>
      </c>
      <c r="D8" s="10" t="s">
        <v>50</v>
      </c>
      <c r="E8" s="4" t="s">
        <v>43</v>
      </c>
      <c r="F8" s="4" t="s">
        <v>7</v>
      </c>
      <c r="G8" s="4">
        <v>6</v>
      </c>
      <c r="H8" s="4">
        <v>145</v>
      </c>
      <c r="I8" s="6">
        <v>2.1</v>
      </c>
      <c r="J8" s="6">
        <v>30</v>
      </c>
      <c r="K8" s="6">
        <f t="shared" si="0"/>
        <v>334.5</v>
      </c>
    </row>
    <row r="9" spans="1:11">
      <c r="A9" s="4">
        <v>6</v>
      </c>
      <c r="B9" s="4" t="s">
        <v>8</v>
      </c>
      <c r="C9" s="4" t="s">
        <v>33</v>
      </c>
      <c r="D9" s="10" t="s">
        <v>50</v>
      </c>
      <c r="E9" s="4" t="s">
        <v>41</v>
      </c>
      <c r="F9" s="4" t="s">
        <v>9</v>
      </c>
      <c r="G9" s="4">
        <v>26</v>
      </c>
      <c r="H9" s="4">
        <v>520</v>
      </c>
      <c r="I9" s="6">
        <f>VLOOKUP(E9,[1]Invoice!$E$4:$I$16,5,FALSE)</f>
        <v>1.85</v>
      </c>
      <c r="J9" s="6">
        <v>30</v>
      </c>
      <c r="K9" s="6">
        <f t="shared" si="0"/>
        <v>992</v>
      </c>
    </row>
    <row r="10" spans="1:11">
      <c r="A10" s="4">
        <v>7</v>
      </c>
      <c r="B10" s="4" t="s">
        <v>8</v>
      </c>
      <c r="C10" s="4" t="s">
        <v>34</v>
      </c>
      <c r="D10" s="10" t="s">
        <v>50</v>
      </c>
      <c r="E10" s="4" t="s">
        <v>44</v>
      </c>
      <c r="F10" s="4" t="s">
        <v>10</v>
      </c>
      <c r="G10" s="4">
        <v>11</v>
      </c>
      <c r="H10" s="4">
        <v>208</v>
      </c>
      <c r="I10" s="6">
        <v>1.6</v>
      </c>
      <c r="J10" s="6">
        <v>30</v>
      </c>
      <c r="K10" s="6">
        <f t="shared" si="0"/>
        <v>362.8</v>
      </c>
    </row>
    <row r="11" spans="1:11">
      <c r="A11" s="4">
        <v>8</v>
      </c>
      <c r="B11" s="4" t="s">
        <v>11</v>
      </c>
      <c r="C11" s="4" t="s">
        <v>35</v>
      </c>
      <c r="D11" s="10" t="s">
        <v>50</v>
      </c>
      <c r="E11" s="4" t="s">
        <v>45</v>
      </c>
      <c r="F11" s="4" t="s">
        <v>12</v>
      </c>
      <c r="G11" s="4">
        <v>26</v>
      </c>
      <c r="H11" s="4">
        <v>520</v>
      </c>
      <c r="I11" s="6">
        <f>VLOOKUP(E11,[1]Invoice!$E$4:$I$16,5,FALSE)</f>
        <v>1.6</v>
      </c>
      <c r="J11" s="6">
        <v>30</v>
      </c>
      <c r="K11" s="6">
        <f t="shared" si="0"/>
        <v>862</v>
      </c>
    </row>
    <row r="12" spans="1:11">
      <c r="A12" s="4">
        <v>9</v>
      </c>
      <c r="B12" s="4" t="s">
        <v>22</v>
      </c>
      <c r="C12" s="4" t="s">
        <v>36</v>
      </c>
      <c r="D12" s="10" t="s">
        <v>50</v>
      </c>
      <c r="E12" s="4" t="s">
        <v>46</v>
      </c>
      <c r="F12" s="4" t="s">
        <v>21</v>
      </c>
      <c r="G12" s="4">
        <v>41</v>
      </c>
      <c r="H12" s="4">
        <v>820</v>
      </c>
      <c r="I12" s="6">
        <v>1.6</v>
      </c>
      <c r="J12" s="6">
        <v>30</v>
      </c>
      <c r="K12" s="6">
        <f t="shared" si="0"/>
        <v>1342</v>
      </c>
    </row>
    <row r="13" spans="1:11">
      <c r="A13" s="4">
        <v>10</v>
      </c>
      <c r="B13" s="4" t="s">
        <v>15</v>
      </c>
      <c r="C13" s="4" t="s">
        <v>37</v>
      </c>
      <c r="D13" s="10" t="s">
        <v>50</v>
      </c>
      <c r="E13" s="4" t="s">
        <v>47</v>
      </c>
      <c r="F13" s="4" t="s">
        <v>16</v>
      </c>
      <c r="G13" s="4">
        <v>42</v>
      </c>
      <c r="H13" s="4">
        <v>840</v>
      </c>
      <c r="I13" s="6">
        <f>VLOOKUP(E13,[1]Invoice!$E$4:$I$16,5,FALSE)</f>
        <v>1.6</v>
      </c>
      <c r="J13" s="6">
        <v>30</v>
      </c>
      <c r="K13" s="6">
        <f t="shared" si="0"/>
        <v>1374</v>
      </c>
    </row>
    <row r="14" spans="1:11">
      <c r="A14" s="4">
        <v>11</v>
      </c>
      <c r="B14" s="4" t="s">
        <v>15</v>
      </c>
      <c r="C14" s="4" t="s">
        <v>38</v>
      </c>
      <c r="D14" s="10" t="s">
        <v>50</v>
      </c>
      <c r="E14" s="4" t="s">
        <v>48</v>
      </c>
      <c r="F14" s="4" t="s">
        <v>17</v>
      </c>
      <c r="G14" s="4">
        <v>25</v>
      </c>
      <c r="H14" s="4">
        <v>500</v>
      </c>
      <c r="I14" s="6">
        <f>VLOOKUP(E14,[1]Invoice!$E$4:$I$16,5,FALSE)</f>
        <v>1.6</v>
      </c>
      <c r="J14" s="6">
        <v>30</v>
      </c>
      <c r="K14" s="6">
        <f t="shared" si="0"/>
        <v>830</v>
      </c>
    </row>
    <row r="15" spans="1:11">
      <c r="A15" s="4">
        <v>12</v>
      </c>
      <c r="B15" s="4" t="s">
        <v>15</v>
      </c>
      <c r="C15" s="4" t="s">
        <v>39</v>
      </c>
      <c r="D15" s="10" t="s">
        <v>50</v>
      </c>
      <c r="E15" s="4" t="s">
        <v>49</v>
      </c>
      <c r="F15" s="4" t="s">
        <v>20</v>
      </c>
      <c r="G15" s="4">
        <v>41</v>
      </c>
      <c r="H15" s="4">
        <v>820</v>
      </c>
      <c r="I15" s="6">
        <v>1.6</v>
      </c>
      <c r="J15" s="6">
        <v>30</v>
      </c>
      <c r="K15" s="6">
        <f t="shared" si="0"/>
        <v>1342</v>
      </c>
    </row>
    <row r="16" spans="1:11" s="3" customFormat="1">
      <c r="A16" s="17" t="s">
        <v>58</v>
      </c>
      <c r="B16" s="18"/>
      <c r="C16" s="18"/>
      <c r="D16" s="18"/>
      <c r="E16" s="18"/>
      <c r="F16" s="18"/>
      <c r="G16" s="18"/>
      <c r="H16" s="18"/>
      <c r="I16" s="19"/>
      <c r="J16" s="20"/>
      <c r="K16" s="7">
        <f>ROUND(SUM(K4:K15),0)</f>
        <v>10536</v>
      </c>
    </row>
    <row r="17" spans="1:11" s="3" customFormat="1" ht="30" customHeight="1">
      <c r="A17" s="8" t="s">
        <v>18</v>
      </c>
      <c r="B17" s="8"/>
      <c r="C17" s="8"/>
      <c r="D17" s="8"/>
      <c r="E17" s="8"/>
      <c r="F17" s="8"/>
      <c r="G17" s="8"/>
      <c r="H17" s="8"/>
      <c r="I17" s="9"/>
      <c r="J17" s="9"/>
      <c r="K17" s="9"/>
    </row>
    <row r="18" spans="1:11" s="3" customFormat="1" ht="30" customHeight="1">
      <c r="A18" s="8" t="s">
        <v>19</v>
      </c>
      <c r="B18" s="8"/>
      <c r="C18" s="8"/>
      <c r="D18" s="8"/>
      <c r="E18" s="8"/>
      <c r="F18" s="8"/>
      <c r="G18" s="8"/>
      <c r="H18" s="8"/>
      <c r="I18" s="9"/>
      <c r="J18" s="9"/>
      <c r="K18" s="9"/>
    </row>
  </sheetData>
  <sortState ref="B4:L15">
    <sortCondition ref="B4"/>
  </sortState>
  <mergeCells count="7">
    <mergeCell ref="A16:J16"/>
    <mergeCell ref="A17:K17"/>
    <mergeCell ref="A18:K18"/>
    <mergeCell ref="A1:I1"/>
    <mergeCell ref="A2:I2"/>
    <mergeCell ref="J1:K1"/>
    <mergeCell ref="J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2024-04-09T08:18:39Z</dcterms:created>
  <dcterms:modified xsi:type="dcterms:W3CDTF">2024-04-09T08:18:41Z</dcterms:modified>
</cp:coreProperties>
</file>