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J4"/>
  <c r="G14"/>
  <c r="H5"/>
  <c r="J5" s="1"/>
  <c r="H6"/>
  <c r="J6" s="1"/>
  <c r="H7"/>
  <c r="J7" s="1"/>
  <c r="H8"/>
  <c r="J8" s="1"/>
  <c r="H9"/>
  <c r="J9" s="1"/>
  <c r="H10"/>
  <c r="J10" s="1"/>
  <c r="H4"/>
</calcChain>
</file>

<file path=xl/sharedStrings.xml><?xml version="1.0" encoding="utf-8"?>
<sst xmlns="http://schemas.openxmlformats.org/spreadsheetml/2006/main" count="51" uniqueCount="42">
  <si>
    <t>01/11/2025</t>
  </si>
  <si>
    <t>377</t>
  </si>
  <si>
    <t>361</t>
  </si>
  <si>
    <t>366</t>
  </si>
  <si>
    <t>20/11/2025</t>
  </si>
  <si>
    <t>365</t>
  </si>
  <si>
    <t>28/11/2025</t>
  </si>
  <si>
    <t>407</t>
  </si>
  <si>
    <t>08/11/2025</t>
  </si>
  <si>
    <t>335</t>
  </si>
  <si>
    <t>26/11/2025</t>
  </si>
  <si>
    <t>4896</t>
  </si>
  <si>
    <t>SL</t>
  </si>
  <si>
    <t>DATE</t>
  </si>
  <si>
    <t>LR NO</t>
  </si>
  <si>
    <t>INVNO</t>
  </si>
  <si>
    <t>FROM</t>
  </si>
  <si>
    <t>TO</t>
  </si>
  <si>
    <t>CASE</t>
  </si>
  <si>
    <t>DO/11421</t>
  </si>
  <si>
    <t>DO/11426</t>
  </si>
  <si>
    <t>DO/11450</t>
  </si>
  <si>
    <t>DO/12338</t>
  </si>
  <si>
    <t>DO/12742</t>
  </si>
  <si>
    <t>MA/08141</t>
  </si>
  <si>
    <t>MA/08888</t>
  </si>
  <si>
    <t>KAMAKHYANAGAR</t>
  </si>
  <si>
    <t>NIMAPARA</t>
  </si>
  <si>
    <t>NARSINGHPUR</t>
  </si>
  <si>
    <t>GOP</t>
  </si>
  <si>
    <t>DASPALLA</t>
  </si>
  <si>
    <t>BALASORE</t>
  </si>
  <si>
    <t>CTC</t>
  </si>
  <si>
    <t>RATE</t>
  </si>
  <si>
    <t>LR.CH</t>
  </si>
  <si>
    <t>AMOUNT</t>
  </si>
  <si>
    <t>INVOICE
PRAGATI LOGISTICS,SAMANTA SAHI KHUNTIA LANE,8984191006
GST No:21AGHPB9356M1Z9</t>
  </si>
  <si>
    <t xml:space="preserve">R S TRADERS
Address:CHOUDHUARY BAZAR BUXIBAZAR CUTTACK ,9937087400
GST No:21AATFR9104R1ZI
</t>
  </si>
  <si>
    <t>Thanking you for your business.
PRAGATI LOGISTICS</t>
  </si>
  <si>
    <t>(RUPEES FOUR THOUSAND SEVEN HUNDRED SIXTY ONE ONLY)</t>
  </si>
  <si>
    <t>Kindly, verify &amp; confirm within 7 days, else GST will be filed by 20th DEC, 2025. 
GST to be paid by Consignor under Reverse Charge Mechanism(RCM) as per GST.</t>
  </si>
  <si>
    <t xml:space="preserve">Bill Date: 30/11/2025
Bill NO : 21702
Total Amount : 4761.00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</si>
</sst>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6</xdr:col>
      <xdr:colOff>304800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1"/>
          <a:ext cx="395287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L7" sqref="L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1406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140625" customWidth="1"/>
    <col min="9" max="9" width="8.28515625" customWidth="1"/>
    <col min="10" max="10" width="9.42578125" bestFit="1" customWidth="1"/>
  </cols>
  <sheetData>
    <row r="1" spans="1:10" s="5" customFormat="1" ht="75" customHeight="1">
      <c r="A1" s="11"/>
      <c r="B1" s="12"/>
      <c r="C1" s="12"/>
      <c r="D1" s="12"/>
      <c r="E1" s="12"/>
      <c r="F1" s="12"/>
      <c r="G1" s="13"/>
      <c r="H1" s="14" t="s">
        <v>36</v>
      </c>
      <c r="I1" s="15"/>
      <c r="J1" s="15"/>
    </row>
    <row r="2" spans="1:10" s="5" customFormat="1" ht="72.75" customHeight="1">
      <c r="A2" s="16" t="s">
        <v>37</v>
      </c>
      <c r="B2" s="17"/>
      <c r="C2" s="17"/>
      <c r="D2" s="17"/>
      <c r="E2" s="17"/>
      <c r="F2" s="17"/>
      <c r="G2" s="18"/>
      <c r="H2" s="19" t="s">
        <v>41</v>
      </c>
      <c r="I2" s="20"/>
      <c r="J2" s="20"/>
    </row>
    <row r="3" spans="1:10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33</v>
      </c>
      <c r="I3" s="3" t="s">
        <v>34</v>
      </c>
      <c r="J3" s="3" t="s">
        <v>35</v>
      </c>
    </row>
    <row r="4" spans="1:10">
      <c r="A4" s="2">
        <v>1</v>
      </c>
      <c r="B4" s="2" t="s">
        <v>0</v>
      </c>
      <c r="C4" s="2" t="s">
        <v>19</v>
      </c>
      <c r="D4" s="2" t="s">
        <v>1</v>
      </c>
      <c r="E4" s="2" t="s">
        <v>32</v>
      </c>
      <c r="F4" s="2" t="s">
        <v>26</v>
      </c>
      <c r="G4" s="2">
        <v>8</v>
      </c>
      <c r="H4" s="4">
        <f>VLOOKUP(F4,'[1]R S TRADERS'!$C$4:$D$112,2,FALSE)</f>
        <v>76</v>
      </c>
      <c r="I4" s="4">
        <v>30</v>
      </c>
      <c r="J4" s="4">
        <f>G4*H4+I4</f>
        <v>638</v>
      </c>
    </row>
    <row r="5" spans="1:10">
      <c r="A5" s="2">
        <v>2</v>
      </c>
      <c r="B5" s="2" t="s">
        <v>0</v>
      </c>
      <c r="C5" s="2" t="s">
        <v>20</v>
      </c>
      <c r="D5" s="2" t="s">
        <v>2</v>
      </c>
      <c r="E5" s="2" t="s">
        <v>32</v>
      </c>
      <c r="F5" s="2" t="s">
        <v>27</v>
      </c>
      <c r="G5" s="2">
        <v>19</v>
      </c>
      <c r="H5" s="4">
        <f>VLOOKUP(F5,'[1]R S TRADERS'!$C$4:$D$112,2,FALSE)</f>
        <v>79</v>
      </c>
      <c r="I5" s="4">
        <v>30</v>
      </c>
      <c r="J5" s="4">
        <f t="shared" ref="J5:J10" si="0">G5*H5+I5</f>
        <v>1531</v>
      </c>
    </row>
    <row r="6" spans="1:10">
      <c r="A6" s="2">
        <v>3</v>
      </c>
      <c r="B6" s="2" t="s">
        <v>0</v>
      </c>
      <c r="C6" s="2" t="s">
        <v>21</v>
      </c>
      <c r="D6" s="2" t="s">
        <v>3</v>
      </c>
      <c r="E6" s="2" t="s">
        <v>32</v>
      </c>
      <c r="F6" s="2" t="s">
        <v>28</v>
      </c>
      <c r="G6" s="2">
        <v>14</v>
      </c>
      <c r="H6" s="4">
        <f>VLOOKUP(F6,'[1]R S TRADERS'!$C$4:$D$112,2,FALSE)</f>
        <v>97</v>
      </c>
      <c r="I6" s="4">
        <v>30</v>
      </c>
      <c r="J6" s="4">
        <f t="shared" si="0"/>
        <v>1388</v>
      </c>
    </row>
    <row r="7" spans="1:10">
      <c r="A7" s="2">
        <v>4</v>
      </c>
      <c r="B7" s="2" t="s">
        <v>8</v>
      </c>
      <c r="C7" s="2" t="s">
        <v>24</v>
      </c>
      <c r="D7" s="2" t="s">
        <v>9</v>
      </c>
      <c r="E7" s="2" t="s">
        <v>32</v>
      </c>
      <c r="F7" s="2" t="s">
        <v>30</v>
      </c>
      <c r="G7" s="2">
        <v>6</v>
      </c>
      <c r="H7" s="4">
        <f>VLOOKUP(F7,'[1]R S TRADERS'!$C$4:$D$112,2,FALSE)</f>
        <v>76</v>
      </c>
      <c r="I7" s="4">
        <v>30</v>
      </c>
      <c r="J7" s="4">
        <f t="shared" si="0"/>
        <v>486</v>
      </c>
    </row>
    <row r="8" spans="1:10">
      <c r="A8" s="2">
        <v>5</v>
      </c>
      <c r="B8" s="2" t="s">
        <v>4</v>
      </c>
      <c r="C8" s="2" t="s">
        <v>22</v>
      </c>
      <c r="D8" s="2" t="s">
        <v>5</v>
      </c>
      <c r="E8" s="2" t="s">
        <v>32</v>
      </c>
      <c r="F8" s="2" t="s">
        <v>29</v>
      </c>
      <c r="G8" s="2">
        <v>5</v>
      </c>
      <c r="H8" s="4">
        <f>VLOOKUP(F8,'[1]R S TRADERS'!$C$4:$D$112,2,FALSE)</f>
        <v>80</v>
      </c>
      <c r="I8" s="4">
        <v>30</v>
      </c>
      <c r="J8" s="4">
        <f t="shared" si="0"/>
        <v>430</v>
      </c>
    </row>
    <row r="9" spans="1:10">
      <c r="A9" s="2">
        <v>6</v>
      </c>
      <c r="B9" s="2" t="s">
        <v>10</v>
      </c>
      <c r="C9" s="2" t="s">
        <v>25</v>
      </c>
      <c r="D9" s="2" t="s">
        <v>11</v>
      </c>
      <c r="E9" s="2" t="s">
        <v>32</v>
      </c>
      <c r="F9" s="2" t="s">
        <v>31</v>
      </c>
      <c r="G9" s="2">
        <v>2</v>
      </c>
      <c r="H9" s="4">
        <f>VLOOKUP(F9,'[1]R S TRADERS'!$C$4:$D$112,2,FALSE)</f>
        <v>74</v>
      </c>
      <c r="I9" s="4">
        <v>30</v>
      </c>
      <c r="J9" s="4">
        <f t="shared" si="0"/>
        <v>178</v>
      </c>
    </row>
    <row r="10" spans="1:10">
      <c r="A10" s="2">
        <v>7</v>
      </c>
      <c r="B10" s="2" t="s">
        <v>6</v>
      </c>
      <c r="C10" s="2" t="s">
        <v>23</v>
      </c>
      <c r="D10" s="2" t="s">
        <v>7</v>
      </c>
      <c r="E10" s="2" t="s">
        <v>32</v>
      </c>
      <c r="F10" s="2" t="s">
        <v>29</v>
      </c>
      <c r="G10" s="2">
        <v>1</v>
      </c>
      <c r="H10" s="4">
        <f>VLOOKUP(F10,'[1]R S TRADERS'!$C$4:$D$112,2,FALSE)</f>
        <v>80</v>
      </c>
      <c r="I10" s="4">
        <v>30</v>
      </c>
      <c r="J10" s="4">
        <f t="shared" si="0"/>
        <v>110</v>
      </c>
    </row>
    <row r="11" spans="1:10" s="7" customFormat="1">
      <c r="A11" s="21" t="s">
        <v>39</v>
      </c>
      <c r="B11" s="22"/>
      <c r="C11" s="22"/>
      <c r="D11" s="22"/>
      <c r="E11" s="22"/>
      <c r="F11" s="22"/>
      <c r="G11" s="22"/>
      <c r="H11" s="23"/>
      <c r="I11" s="24"/>
      <c r="J11" s="6">
        <f>SUM(J3:J10)</f>
        <v>4761</v>
      </c>
    </row>
    <row r="12" spans="1:10" s="7" customFormat="1" ht="30" customHeight="1">
      <c r="A12" s="9" t="s">
        <v>40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 s="7" customFormat="1" ht="30" customHeight="1">
      <c r="A13" s="9" t="s">
        <v>38</v>
      </c>
      <c r="B13" s="9"/>
      <c r="C13" s="9"/>
      <c r="D13" s="9"/>
      <c r="E13" s="9"/>
      <c r="F13" s="9"/>
      <c r="G13" s="9"/>
      <c r="H13" s="10"/>
      <c r="I13" s="10"/>
      <c r="J13" s="10"/>
    </row>
    <row r="14" spans="1:10">
      <c r="G14" s="8">
        <f>SUM(G3:G10)</f>
        <v>55</v>
      </c>
    </row>
  </sheetData>
  <sortState ref="B2:G8">
    <sortCondition ref="B1"/>
  </sortState>
  <mergeCells count="7">
    <mergeCell ref="A13:J13"/>
    <mergeCell ref="A1:G1"/>
    <mergeCell ref="H1:J1"/>
    <mergeCell ref="A2:G2"/>
    <mergeCell ref="H2:J2"/>
    <mergeCell ref="A11:I11"/>
    <mergeCell ref="A12:J12"/>
  </mergeCells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2025-12-12T05:50:14Z</dcterms:created>
  <dcterms:modified xsi:type="dcterms:W3CDTF">2025-12-13T05:17:24Z</dcterms:modified>
</cp:coreProperties>
</file>