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Sheet1!#REF!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9" i="1"/>
  <c r="I9" i="1" l="1"/>
  <c r="L9" i="1" s="1"/>
  <c r="I97" i="1"/>
  <c r="L97" i="1" s="1"/>
  <c r="I93" i="1"/>
  <c r="L93" i="1" s="1"/>
  <c r="I89" i="1"/>
  <c r="L89" i="1" s="1"/>
  <c r="I85" i="1"/>
  <c r="L85" i="1" s="1"/>
  <c r="I81" i="1"/>
  <c r="L81" i="1" s="1"/>
  <c r="I77" i="1"/>
  <c r="L77" i="1" s="1"/>
  <c r="I73" i="1"/>
  <c r="L73" i="1" s="1"/>
  <c r="I69" i="1"/>
  <c r="L69" i="1" s="1"/>
  <c r="I65" i="1"/>
  <c r="L65" i="1" s="1"/>
  <c r="I61" i="1"/>
  <c r="L61" i="1" s="1"/>
  <c r="I57" i="1"/>
  <c r="L57" i="1" s="1"/>
  <c r="I53" i="1"/>
  <c r="L53" i="1" s="1"/>
  <c r="I49" i="1"/>
  <c r="L49" i="1" s="1"/>
  <c r="I45" i="1"/>
  <c r="L45" i="1" s="1"/>
  <c r="I41" i="1"/>
  <c r="L41" i="1" s="1"/>
  <c r="I37" i="1"/>
  <c r="L37" i="1" s="1"/>
  <c r="I33" i="1"/>
  <c r="L33" i="1" s="1"/>
  <c r="I29" i="1"/>
  <c r="L29" i="1" s="1"/>
  <c r="I25" i="1"/>
  <c r="L25" i="1" s="1"/>
  <c r="I21" i="1"/>
  <c r="L21" i="1" s="1"/>
  <c r="I17" i="1"/>
  <c r="L17" i="1" s="1"/>
  <c r="I13" i="1"/>
  <c r="L13" i="1" s="1"/>
  <c r="I100" i="1"/>
  <c r="L100" i="1" s="1"/>
  <c r="I96" i="1"/>
  <c r="L96" i="1" s="1"/>
  <c r="I92" i="1"/>
  <c r="L92" i="1" s="1"/>
  <c r="I88" i="1"/>
  <c r="L88" i="1" s="1"/>
  <c r="I84" i="1"/>
  <c r="L84" i="1" s="1"/>
  <c r="I80" i="1"/>
  <c r="L80" i="1" s="1"/>
  <c r="I76" i="1"/>
  <c r="L76" i="1" s="1"/>
  <c r="I72" i="1"/>
  <c r="L72" i="1" s="1"/>
  <c r="I68" i="1"/>
  <c r="L68" i="1" s="1"/>
  <c r="I64" i="1"/>
  <c r="L64" i="1" s="1"/>
  <c r="I60" i="1"/>
  <c r="L60" i="1" s="1"/>
  <c r="I56" i="1"/>
  <c r="L56" i="1" s="1"/>
  <c r="I52" i="1"/>
  <c r="L52" i="1" s="1"/>
  <c r="I48" i="1"/>
  <c r="L48" i="1" s="1"/>
  <c r="I44" i="1"/>
  <c r="L44" i="1" s="1"/>
  <c r="I40" i="1"/>
  <c r="L40" i="1" s="1"/>
  <c r="I36" i="1"/>
  <c r="L36" i="1" s="1"/>
  <c r="I32" i="1"/>
  <c r="L32" i="1" s="1"/>
  <c r="I28" i="1"/>
  <c r="L28" i="1" s="1"/>
  <c r="I24" i="1"/>
  <c r="L24" i="1" s="1"/>
  <c r="I20" i="1"/>
  <c r="L20" i="1" s="1"/>
  <c r="I16" i="1"/>
  <c r="L16" i="1" s="1"/>
  <c r="I12" i="1"/>
  <c r="L12" i="1" s="1"/>
  <c r="I99" i="1"/>
  <c r="L99" i="1" s="1"/>
  <c r="I95" i="1"/>
  <c r="L95" i="1" s="1"/>
  <c r="I91" i="1"/>
  <c r="L91" i="1" s="1"/>
  <c r="I87" i="1"/>
  <c r="L87" i="1" s="1"/>
  <c r="I83" i="1"/>
  <c r="L83" i="1" s="1"/>
  <c r="I79" i="1"/>
  <c r="L79" i="1" s="1"/>
  <c r="I75" i="1"/>
  <c r="L75" i="1" s="1"/>
  <c r="I71" i="1"/>
  <c r="L71" i="1" s="1"/>
  <c r="I67" i="1"/>
  <c r="L67" i="1" s="1"/>
  <c r="I63" i="1"/>
  <c r="L63" i="1" s="1"/>
  <c r="I59" i="1"/>
  <c r="L59" i="1" s="1"/>
  <c r="I55" i="1"/>
  <c r="L55" i="1" s="1"/>
  <c r="I51" i="1"/>
  <c r="L51" i="1" s="1"/>
  <c r="I47" i="1"/>
  <c r="L47" i="1" s="1"/>
  <c r="I43" i="1"/>
  <c r="L43" i="1" s="1"/>
  <c r="I39" i="1"/>
  <c r="L39" i="1" s="1"/>
  <c r="I35" i="1"/>
  <c r="L35" i="1" s="1"/>
  <c r="I31" i="1"/>
  <c r="L31" i="1" s="1"/>
  <c r="I27" i="1"/>
  <c r="L27" i="1" s="1"/>
  <c r="I23" i="1"/>
  <c r="L23" i="1" s="1"/>
  <c r="I19" i="1"/>
  <c r="L19" i="1" s="1"/>
  <c r="I15" i="1"/>
  <c r="L15" i="1" s="1"/>
  <c r="I11" i="1"/>
  <c r="L11" i="1" s="1"/>
  <c r="I98" i="1"/>
  <c r="L98" i="1" s="1"/>
  <c r="I94" i="1"/>
  <c r="L94" i="1" s="1"/>
  <c r="I90" i="1"/>
  <c r="L90" i="1" s="1"/>
  <c r="I86" i="1"/>
  <c r="L86" i="1" s="1"/>
  <c r="I82" i="1"/>
  <c r="L82" i="1" s="1"/>
  <c r="I78" i="1"/>
  <c r="L78" i="1" s="1"/>
  <c r="I74" i="1"/>
  <c r="L74" i="1" s="1"/>
  <c r="I70" i="1"/>
  <c r="L70" i="1" s="1"/>
  <c r="I66" i="1"/>
  <c r="L66" i="1" s="1"/>
  <c r="I62" i="1"/>
  <c r="L62" i="1" s="1"/>
  <c r="I58" i="1"/>
  <c r="L58" i="1" s="1"/>
  <c r="I54" i="1"/>
  <c r="L54" i="1" s="1"/>
  <c r="I50" i="1"/>
  <c r="L50" i="1" s="1"/>
  <c r="I46" i="1"/>
  <c r="L46" i="1" s="1"/>
  <c r="I42" i="1"/>
  <c r="L42" i="1" s="1"/>
  <c r="I38" i="1"/>
  <c r="L38" i="1" s="1"/>
  <c r="I34" i="1"/>
  <c r="L34" i="1" s="1"/>
  <c r="I30" i="1"/>
  <c r="L30" i="1" s="1"/>
  <c r="I26" i="1"/>
  <c r="L26" i="1" s="1"/>
  <c r="I22" i="1"/>
  <c r="L22" i="1" s="1"/>
  <c r="I18" i="1"/>
  <c r="L18" i="1" s="1"/>
  <c r="I14" i="1"/>
  <c r="L14" i="1" s="1"/>
  <c r="I10" i="1"/>
  <c r="L10" i="1" s="1"/>
  <c r="G102" i="1" l="1"/>
  <c r="L101" i="1" l="1"/>
</calcChain>
</file>

<file path=xl/sharedStrings.xml><?xml version="1.0" encoding="utf-8"?>
<sst xmlns="http://schemas.openxmlformats.org/spreadsheetml/2006/main" count="398" uniqueCount="224">
  <si>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</si>
  <si>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</si>
  <si>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</si>
  <si>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</si>
  <si>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</si>
  <si>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</si>
  <si>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LR NO</t>
  </si>
  <si>
    <t>FROM</t>
  </si>
  <si>
    <t>DESTINATION</t>
  </si>
  <si>
    <t>INV NO</t>
  </si>
  <si>
    <t>GST to be paid by Consignor under Reverse Charge Mechanism (RCM) as per GST ACT</t>
  </si>
  <si>
    <t>-</t>
  </si>
  <si>
    <t>THANKING YOU….</t>
  </si>
  <si>
    <t>GSTIN : 21CHVPB1842D2ZQ</t>
  </si>
  <si>
    <t>ATC LOGISTICS</t>
  </si>
  <si>
    <t>CASE</t>
  </si>
  <si>
    <t>LR.CH</t>
  </si>
  <si>
    <t>AMT</t>
  </si>
  <si>
    <t>INVOICE DATE : 30/09/2021</t>
  </si>
  <si>
    <t>MONTH   : SEPTEMBER,2021</t>
  </si>
  <si>
    <t>KINDLY ,VERIFY &amp; CONFIRM US  WITHIN 7 DAYS ,ELSE GST WILL 20TH OCTOBER,2021</t>
  </si>
  <si>
    <t>HSN CODE-996791</t>
  </si>
  <si>
    <t>RATE</t>
  </si>
  <si>
    <t>CUTTACK</t>
  </si>
  <si>
    <t>BALASORE</t>
  </si>
  <si>
    <t>CTC</t>
  </si>
  <si>
    <t>HML</t>
  </si>
  <si>
    <t>ROURKELA</t>
  </si>
  <si>
    <t>PG/CH/04762/21-22</t>
  </si>
  <si>
    <t>5724</t>
  </si>
  <si>
    <t>PG/CH/04766/21-22</t>
  </si>
  <si>
    <t>5754</t>
  </si>
  <si>
    <t>PG/CH/04767/21-22</t>
  </si>
  <si>
    <t>BARIPADA</t>
  </si>
  <si>
    <t>5742</t>
  </si>
  <si>
    <t>PG/CH/04799/21-22</t>
  </si>
  <si>
    <t>MALKANGIRI</t>
  </si>
  <si>
    <t>7273</t>
  </si>
  <si>
    <t>PG/CH/04800/21-22</t>
  </si>
  <si>
    <t>7261</t>
  </si>
  <si>
    <t>PG/CH/04801/21-22</t>
  </si>
  <si>
    <t>6820</t>
  </si>
  <si>
    <t>PG/CH/04807/21-22</t>
  </si>
  <si>
    <t>7271</t>
  </si>
  <si>
    <t>PG/CH/04808/21-22</t>
  </si>
  <si>
    <t>7275</t>
  </si>
  <si>
    <t>PG/CH/04859/21-22</t>
  </si>
  <si>
    <t>ADASPUR</t>
  </si>
  <si>
    <t>5916</t>
  </si>
  <si>
    <t>PG/CH/04865/21-22</t>
  </si>
  <si>
    <t>2059</t>
  </si>
  <si>
    <t>PG/CH/04866/21-22</t>
  </si>
  <si>
    <t>2061</t>
  </si>
  <si>
    <t>PG/CH/04867/21-22</t>
  </si>
  <si>
    <t>5935</t>
  </si>
  <si>
    <t>PG/CH/04868/21-22</t>
  </si>
  <si>
    <t>KHARIAR ROAD</t>
  </si>
  <si>
    <t>5818</t>
  </si>
  <si>
    <t>PG/CH/04869/21-22</t>
  </si>
  <si>
    <t>SUNDERGARH</t>
  </si>
  <si>
    <t>5803</t>
  </si>
  <si>
    <t>PG/CH/04870/21-22</t>
  </si>
  <si>
    <t>5882</t>
  </si>
  <si>
    <t>PG/CH/04871/21-22</t>
  </si>
  <si>
    <t>5836</t>
  </si>
  <si>
    <t>PG/CH/04872/21-22</t>
  </si>
  <si>
    <t>5879</t>
  </si>
  <si>
    <t>PG/CH/04873/21-22</t>
  </si>
  <si>
    <t>5781</t>
  </si>
  <si>
    <t>PG/CH/04874/21-22</t>
  </si>
  <si>
    <t>5868</t>
  </si>
  <si>
    <t>PG/CH/04881/21-22</t>
  </si>
  <si>
    <t>5839</t>
  </si>
  <si>
    <t>PG/CH/04882/21-22</t>
  </si>
  <si>
    <t>5789</t>
  </si>
  <si>
    <t>PG/CH/04965/21-22</t>
  </si>
  <si>
    <t>6029</t>
  </si>
  <si>
    <t>PG/CH/04968/21-22</t>
  </si>
  <si>
    <t>5992</t>
  </si>
  <si>
    <t>PG/CH/04969/21-22</t>
  </si>
  <si>
    <t>5990</t>
  </si>
  <si>
    <t>PG/CH/04985/21-22</t>
  </si>
  <si>
    <t>6053</t>
  </si>
  <si>
    <t>PG/CH/05032/21-22</t>
  </si>
  <si>
    <t>6080</t>
  </si>
  <si>
    <t>PG/CH/05056/21-22</t>
  </si>
  <si>
    <t>6105</t>
  </si>
  <si>
    <t>PG/CH/05087/21-22</t>
  </si>
  <si>
    <t>202</t>
  </si>
  <si>
    <t>PG/CH/05088/21-22</t>
  </si>
  <si>
    <t>6121</t>
  </si>
  <si>
    <t>PG/CH/05089/21-22</t>
  </si>
  <si>
    <t>6139</t>
  </si>
  <si>
    <t>PG/CH/05090/21-22</t>
  </si>
  <si>
    <t>6134</t>
  </si>
  <si>
    <t>PG/CH/05140/21-22</t>
  </si>
  <si>
    <t>6150</t>
  </si>
  <si>
    <t>PG/CH/05141/21-22</t>
  </si>
  <si>
    <t>6177</t>
  </si>
  <si>
    <t>PG/CH/05158/21-22</t>
  </si>
  <si>
    <t>6195</t>
  </si>
  <si>
    <t>PG/CH/05240/21-22</t>
  </si>
  <si>
    <t>6239</t>
  </si>
  <si>
    <t>PG/CH/05241/21-22</t>
  </si>
  <si>
    <t>6266</t>
  </si>
  <si>
    <t>PG/CH/05267/21-22</t>
  </si>
  <si>
    <t>6298</t>
  </si>
  <si>
    <t>PG/CH/05268/21-22</t>
  </si>
  <si>
    <t>6279</t>
  </si>
  <si>
    <t>PG/CH/05272/21-22</t>
  </si>
  <si>
    <t>4196</t>
  </si>
  <si>
    <t>PG/CH/05273/21-22</t>
  </si>
  <si>
    <t>6311</t>
  </si>
  <si>
    <t>PG/CH/05315/21-22</t>
  </si>
  <si>
    <t>6323</t>
  </si>
  <si>
    <t>PG/CH/05316/21-22</t>
  </si>
  <si>
    <t>6339</t>
  </si>
  <si>
    <t>PG/CH/05360/21-22</t>
  </si>
  <si>
    <t>6347</t>
  </si>
  <si>
    <t>PG/CH/05361/21-22</t>
  </si>
  <si>
    <t>6359</t>
  </si>
  <si>
    <t>PG/CH/05405/21-22</t>
  </si>
  <si>
    <t>6374</t>
  </si>
  <si>
    <t>PG/CH/05406/21-22</t>
  </si>
  <si>
    <t>6384</t>
  </si>
  <si>
    <t>PG/CH/05408/21-22</t>
  </si>
  <si>
    <t>6388</t>
  </si>
  <si>
    <t>PG/CH/05447/21-22</t>
  </si>
  <si>
    <t>NUAPADA</t>
  </si>
  <si>
    <t>2345</t>
  </si>
  <si>
    <t>PG/CH/05449/21-22</t>
  </si>
  <si>
    <t>2352</t>
  </si>
  <si>
    <t>PG/CH/05451/21-22</t>
  </si>
  <si>
    <t>2328</t>
  </si>
  <si>
    <t>PG/CH/05452/21-22</t>
  </si>
  <si>
    <t>2287</t>
  </si>
  <si>
    <t>PG/CH/05453/21-22</t>
  </si>
  <si>
    <t>2280</t>
  </si>
  <si>
    <t>PG/CH/05454/21-22</t>
  </si>
  <si>
    <t>9211</t>
  </si>
  <si>
    <t>PG/CH/05455/21-22</t>
  </si>
  <si>
    <t>9203</t>
  </si>
  <si>
    <t>PG/CH/05463/21-22</t>
  </si>
  <si>
    <t>6413</t>
  </si>
  <si>
    <t>PG/CH/05464/21-22</t>
  </si>
  <si>
    <t>6415</t>
  </si>
  <si>
    <t>PG/CH/05465/21-22</t>
  </si>
  <si>
    <t>428</t>
  </si>
  <si>
    <t>PG/CH/05466/21-22</t>
  </si>
  <si>
    <t>6422</t>
  </si>
  <si>
    <t>PG/CH/05524/21-22</t>
  </si>
  <si>
    <t>6460</t>
  </si>
  <si>
    <t>PG/CH/05525/21-22</t>
  </si>
  <si>
    <t>6447</t>
  </si>
  <si>
    <t>PG/CH/05526/21-22</t>
  </si>
  <si>
    <t>6473</t>
  </si>
  <si>
    <t>PG/CH/05570/21-22</t>
  </si>
  <si>
    <t>6503</t>
  </si>
  <si>
    <t>PG/CH/05571/21-22</t>
  </si>
  <si>
    <t>6508</t>
  </si>
  <si>
    <t>PG/CH/05637/21-22</t>
  </si>
  <si>
    <t>6527</t>
  </si>
  <si>
    <t>PG/CH/05640/21-22</t>
  </si>
  <si>
    <t>6548</t>
  </si>
  <si>
    <t>PG/CH/05672/21-22</t>
  </si>
  <si>
    <t>1999</t>
  </si>
  <si>
    <t>PG/CH/05675/21-22</t>
  </si>
  <si>
    <t>6583</t>
  </si>
  <si>
    <t>PG/CH/05677/21-22</t>
  </si>
  <si>
    <t>6585</t>
  </si>
  <si>
    <t>PG/CH/05678/21-22</t>
  </si>
  <si>
    <t>6587</t>
  </si>
  <si>
    <t>PG/CH/05679/21-22</t>
  </si>
  <si>
    <t>6592</t>
  </si>
  <si>
    <t>PG/CH/05680/21-22</t>
  </si>
  <si>
    <t>6600</t>
  </si>
  <si>
    <t>PG/CH/05686/21-22</t>
  </si>
  <si>
    <t>6576</t>
  </si>
  <si>
    <t>PG/CH/05789/21-22</t>
  </si>
  <si>
    <t>2171</t>
  </si>
  <si>
    <t>PG/CH/05791/21-22</t>
  </si>
  <si>
    <t>8019</t>
  </si>
  <si>
    <t>PG/CH/05793/21-22</t>
  </si>
  <si>
    <t>8031</t>
  </si>
  <si>
    <t>PG/CH/05794/21-22</t>
  </si>
  <si>
    <t>6657</t>
  </si>
  <si>
    <t>PG/CH/05796/21-22</t>
  </si>
  <si>
    <t>6643</t>
  </si>
  <si>
    <t>PG/CH/05797/21-22</t>
  </si>
  <si>
    <t>6671</t>
  </si>
  <si>
    <t>PG/CH/05802/21-22</t>
  </si>
  <si>
    <t>8029</t>
  </si>
  <si>
    <t>PG/CH/05803/21-22</t>
  </si>
  <si>
    <t>6656</t>
  </si>
  <si>
    <t>PG/CH/05804/21-22</t>
  </si>
  <si>
    <t>8033</t>
  </si>
  <si>
    <t>PG/CH/05812/21-22</t>
  </si>
  <si>
    <t>6688</t>
  </si>
  <si>
    <t>PG/CH/05813/21-22</t>
  </si>
  <si>
    <t>6703</t>
  </si>
  <si>
    <t>PG/CH/05814/21-22</t>
  </si>
  <si>
    <t>6711</t>
  </si>
  <si>
    <t>PG/CH/05815/21-22</t>
  </si>
  <si>
    <t>6748</t>
  </si>
  <si>
    <t>PG/CH/05816/21-22</t>
  </si>
  <si>
    <t>6710</t>
  </si>
  <si>
    <t>PG/CH/05822/21-22</t>
  </si>
  <si>
    <t>6749</t>
  </si>
  <si>
    <t>PG/CH/05828/21-22</t>
  </si>
  <si>
    <t>6740</t>
  </si>
  <si>
    <t>PG/CH/05833/21-22</t>
  </si>
  <si>
    <t>6735</t>
  </si>
  <si>
    <t>PG/CH/05834/21-22</t>
  </si>
  <si>
    <t>6719</t>
  </si>
  <si>
    <t>PG/CH/05856/21-22</t>
  </si>
  <si>
    <t>6666</t>
  </si>
  <si>
    <t>PG/CH/05857/21-22</t>
  </si>
  <si>
    <t>DHENKANAL</t>
  </si>
  <si>
    <t>6655</t>
  </si>
  <si>
    <t xml:space="preserve">BILL NO .   : INV-3456/21-22 </t>
  </si>
  <si>
    <t>M/S   IPCA LABORATORIES LTD</t>
  </si>
  <si>
    <t>GSTIN :21AAACI1220M1Z5</t>
  </si>
  <si>
    <t>S.CH</t>
  </si>
  <si>
    <t>(RUPEES FOURTY THREE THOUSAND TWO HUNDRED TWENTY THREE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</si>
</sst>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9.5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2" fontId="5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3" xfId="0" applyFont="1" applyBorder="1"/>
    <xf numFmtId="0" fontId="6" fillId="0" borderId="0" xfId="0" applyNumberFormat="1" applyFont="1" applyAlignment="1">
      <alignment horizontal="left"/>
    </xf>
    <xf numFmtId="3" fontId="8" fillId="0" borderId="4" xfId="0" applyNumberFormat="1" applyFont="1" applyFill="1" applyBorder="1" applyAlignment="1">
      <alignment horizontal="right"/>
    </xf>
    <xf numFmtId="164" fontId="0" fillId="0" borderId="0" xfId="0" applyNumberFormat="1"/>
    <xf numFmtId="0" fontId="11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/>
    </xf>
    <xf numFmtId="0" fontId="0" fillId="0" borderId="0" xfId="0" applyAlignment="1">
      <alignment wrapText="1"/>
    </xf>
    <xf numFmtId="164" fontId="6" fillId="0" borderId="0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horizontal="center" wrapText="1"/>
    </xf>
    <xf numFmtId="2" fontId="12" fillId="0" borderId="1" xfId="0" applyNumberFormat="1" applyFont="1" applyBorder="1" applyAlignment="1">
      <alignment horizontal="right"/>
    </xf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left" vertical="center" indent="6"/>
    </xf>
    <xf numFmtId="164" fontId="13" fillId="0" borderId="0" xfId="0" applyNumberFormat="1" applyFont="1" applyBorder="1" applyAlignment="1">
      <alignment horizontal="center" vertical="center"/>
    </xf>
    <xf numFmtId="0" fontId="13" fillId="0" borderId="0" xfId="0" applyNumberFormat="1" applyFont="1" applyAlignment="1">
      <alignment horizontal="center" vertical="center"/>
    </xf>
    <xf numFmtId="164" fontId="14" fillId="0" borderId="0" xfId="0" applyNumberFormat="1" applyFont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0" fontId="13" fillId="0" borderId="0" xfId="0" applyNumberFormat="1" applyFont="1" applyAlignment="1">
      <alignment horizontal="left" vertical="center" indent="4"/>
    </xf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left" vertical="center" wrapText="1"/>
    </xf>
    <xf numFmtId="0" fontId="13" fillId="0" borderId="0" xfId="0" applyFont="1"/>
    <xf numFmtId="164" fontId="13" fillId="0" borderId="0" xfId="0" applyNumberFormat="1" applyFont="1" applyFill="1" applyAlignment="1">
      <alignment horizontal="left" vertical="center"/>
    </xf>
    <xf numFmtId="2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3" fontId="9" fillId="0" borderId="2" xfId="0" applyNumberFormat="1" applyFont="1" applyFill="1" applyBorder="1" applyAlignment="1">
      <alignment horizontal="right"/>
    </xf>
    <xf numFmtId="3" fontId="9" fillId="0" borderId="5" xfId="0" applyNumberFormat="1" applyFont="1" applyFill="1" applyBorder="1" applyAlignment="1">
      <alignment horizontal="right"/>
    </xf>
    <xf numFmtId="3" fontId="9" fillId="0" borderId="6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TC%20QUOTATIO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7">
          <cell r="C7" t="str">
            <v>BALASORE</v>
          </cell>
          <cell r="D7">
            <v>21.4</v>
          </cell>
        </row>
        <row r="8">
          <cell r="C8" t="str">
            <v>BALIGUDA</v>
          </cell>
          <cell r="D8">
            <v>57.1</v>
          </cell>
        </row>
        <row r="9">
          <cell r="C9" t="str">
            <v>BARAGARH</v>
          </cell>
          <cell r="D9">
            <v>26.8</v>
          </cell>
        </row>
        <row r="10">
          <cell r="C10" t="str">
            <v>BARIPADA</v>
          </cell>
          <cell r="D10">
            <v>21.4</v>
          </cell>
        </row>
        <row r="11">
          <cell r="C11" t="str">
            <v>BERHAMPUR</v>
          </cell>
          <cell r="D11">
            <v>21.4</v>
          </cell>
        </row>
        <row r="12">
          <cell r="C12" t="str">
            <v>BHADRAK</v>
          </cell>
          <cell r="D12">
            <v>50</v>
          </cell>
        </row>
        <row r="13">
          <cell r="C13" t="str">
            <v>BHAWANIPATNA</v>
          </cell>
          <cell r="D13">
            <v>37.450000000000003</v>
          </cell>
        </row>
        <row r="14">
          <cell r="C14" t="str">
            <v>BOLANGIR</v>
          </cell>
          <cell r="D14">
            <v>32.1</v>
          </cell>
        </row>
        <row r="15">
          <cell r="C15" t="str">
            <v>JEYPORE</v>
          </cell>
          <cell r="D15">
            <v>39.590000000000003</v>
          </cell>
        </row>
        <row r="16">
          <cell r="C16" t="str">
            <v>JHARSUGUDA</v>
          </cell>
          <cell r="D16">
            <v>26.8</v>
          </cell>
        </row>
        <row r="17">
          <cell r="C17" t="str">
            <v>KANTABANJI</v>
          </cell>
          <cell r="D17">
            <v>42.8</v>
          </cell>
        </row>
        <row r="18">
          <cell r="C18" t="str">
            <v>KHARIAR ROAD</v>
          </cell>
          <cell r="D18">
            <v>64.2</v>
          </cell>
        </row>
        <row r="19">
          <cell r="C19" t="str">
            <v>KHURDA</v>
          </cell>
          <cell r="D19">
            <v>21.4</v>
          </cell>
        </row>
        <row r="20">
          <cell r="C20" t="str">
            <v>MALKANGIRI</v>
          </cell>
          <cell r="D20">
            <v>61</v>
          </cell>
        </row>
        <row r="21">
          <cell r="C21" t="str">
            <v>PADAMPUR</v>
          </cell>
          <cell r="D21">
            <v>35</v>
          </cell>
        </row>
        <row r="22">
          <cell r="C22" t="str">
            <v>PARALAKHEMUNDI</v>
          </cell>
          <cell r="D22">
            <v>55</v>
          </cell>
        </row>
        <row r="23">
          <cell r="C23" t="str">
            <v>RAYAGADA</v>
          </cell>
          <cell r="D23">
            <v>34.24</v>
          </cell>
        </row>
        <row r="24">
          <cell r="C24" t="str">
            <v>ROURKELA</v>
          </cell>
          <cell r="D24">
            <v>24.6</v>
          </cell>
        </row>
        <row r="25">
          <cell r="C25" t="str">
            <v>SAMBALPUR</v>
          </cell>
          <cell r="D25">
            <v>26.8</v>
          </cell>
        </row>
        <row r="26">
          <cell r="C26" t="str">
            <v>SUNDERGARH</v>
          </cell>
          <cell r="D26">
            <v>26.8</v>
          </cell>
        </row>
        <row r="27">
          <cell r="C27" t="str">
            <v>NUAPADA</v>
          </cell>
          <cell r="D27">
            <v>64.2</v>
          </cell>
        </row>
        <row r="28">
          <cell r="C28" t="str">
            <v>ADASPUR</v>
          </cell>
          <cell r="D28">
            <v>21.4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1"/>
  <sheetViews>
    <sheetView tabSelected="1" zoomScale="145" zoomScaleNormal="145" workbookViewId="0">
      <selection activeCell="M14" sqref="M14"/>
    </sheetView>
  </sheetViews>
  <sheetFormatPr defaultRowHeight="11.25" x14ac:dyDescent="0.2"/>
  <cols>
    <col min="1" max="1" width="3.42578125" style="6" customWidth="1"/>
    <col min="2" max="2" width="10.140625" style="7" bestFit="1" customWidth="1"/>
    <col min="3" max="3" width="17.28515625" style="8" bestFit="1" customWidth="1"/>
    <col min="4" max="4" width="5.7109375" style="9" customWidth="1"/>
    <col min="5" max="5" width="13.5703125" style="6" customWidth="1"/>
    <col min="6" max="6" width="7.85546875" style="25" customWidth="1"/>
    <col min="7" max="7" width="5" style="10" customWidth="1"/>
    <col min="8" max="8" width="6.7109375" style="3" customWidth="1"/>
    <col min="9" max="9" width="7.42578125" style="3" customWidth="1"/>
    <col min="10" max="10" width="6.5703125" style="3" customWidth="1"/>
    <col min="11" max="11" width="7.42578125" style="3" customWidth="1"/>
    <col min="12" max="16384" width="9.140625" style="3"/>
  </cols>
  <sheetData>
    <row r="2" spans="1:12" s="4" customFormat="1" ht="12.75" x14ac:dyDescent="0.25">
      <c r="A2" s="45" t="s">
        <v>0</v>
      </c>
      <c r="B2" s="27"/>
      <c r="C2" s="28"/>
      <c r="D2" s="29"/>
      <c r="E2" s="28"/>
      <c r="F2" s="30"/>
      <c r="G2" s="31" t="s">
        <v>19</v>
      </c>
      <c r="H2" s="28"/>
      <c r="I2" s="28"/>
      <c r="J2" s="28"/>
      <c r="K2" s="28"/>
    </row>
    <row r="3" spans="1:12" s="4" customFormat="1" ht="12.75" x14ac:dyDescent="0.25">
      <c r="A3" s="47" t="s">
        <v>220</v>
      </c>
      <c r="B3" s="32"/>
      <c r="C3" s="33"/>
      <c r="D3" s="28"/>
      <c r="E3" s="28"/>
      <c r="F3" s="30"/>
      <c r="G3" s="31" t="s">
        <v>219</v>
      </c>
      <c r="H3" s="28"/>
      <c r="I3" s="28"/>
      <c r="J3" s="28"/>
      <c r="K3" s="28"/>
    </row>
    <row r="4" spans="1:12" s="4" customFormat="1" ht="12.75" x14ac:dyDescent="0.25">
      <c r="A4" s="48" t="s">
        <v>23</v>
      </c>
      <c r="B4" s="34"/>
      <c r="C4" s="35"/>
      <c r="D4" s="29"/>
      <c r="E4" s="28"/>
      <c r="F4" s="30"/>
      <c r="G4" s="31" t="s">
        <v>18</v>
      </c>
      <c r="H4" s="28"/>
      <c r="I4" s="28"/>
      <c r="J4" s="28"/>
      <c r="K4" s="28"/>
    </row>
    <row r="5" spans="1:12" s="4" customFormat="1" ht="12.75" x14ac:dyDescent="0.25">
      <c r="A5" s="48" t="s">
        <v>221</v>
      </c>
      <c r="B5" s="34"/>
      <c r="C5" s="35"/>
      <c r="D5" s="29"/>
      <c r="E5" s="36"/>
      <c r="F5" s="30"/>
      <c r="G5" s="31" t="s">
        <v>13</v>
      </c>
      <c r="H5" s="28"/>
      <c r="I5" s="28"/>
      <c r="J5" s="28"/>
      <c r="K5" s="28"/>
    </row>
    <row r="6" spans="1:12" s="4" customFormat="1" ht="15" customHeight="1" x14ac:dyDescent="0.2">
      <c r="A6" s="46"/>
      <c r="B6" s="27"/>
      <c r="C6" s="29"/>
      <c r="D6" s="37"/>
      <c r="E6" s="36"/>
      <c r="F6" s="38"/>
      <c r="G6" s="39"/>
      <c r="H6" s="54" t="s">
        <v>21</v>
      </c>
      <c r="I6" s="54"/>
      <c r="J6" s="54"/>
      <c r="K6" s="28"/>
    </row>
    <row r="7" spans="1:12" s="4" customFormat="1" ht="12.75" x14ac:dyDescent="0.2">
      <c r="A7" s="45"/>
      <c r="B7" s="40"/>
      <c r="C7" s="29"/>
      <c r="D7" s="37"/>
      <c r="E7" s="36"/>
      <c r="F7" s="38"/>
      <c r="G7" s="39"/>
      <c r="H7" s="39"/>
      <c r="I7" s="39"/>
      <c r="J7" s="39"/>
      <c r="K7" s="28"/>
    </row>
    <row r="8" spans="1:12" s="13" customFormat="1" ht="12" x14ac:dyDescent="0.25">
      <c r="A8" s="14" t="s">
        <v>4</v>
      </c>
      <c r="B8" s="42" t="s">
        <v>5</v>
      </c>
      <c r="C8" s="14" t="s">
        <v>6</v>
      </c>
      <c r="D8" s="14" t="s">
        <v>7</v>
      </c>
      <c r="E8" s="14" t="s">
        <v>8</v>
      </c>
      <c r="F8" s="14" t="s">
        <v>9</v>
      </c>
      <c r="G8" s="15" t="s">
        <v>15</v>
      </c>
      <c r="H8" s="15" t="s">
        <v>22</v>
      </c>
      <c r="I8" s="15" t="s">
        <v>222</v>
      </c>
      <c r="J8" s="15" t="s">
        <v>26</v>
      </c>
      <c r="K8" s="15" t="s">
        <v>16</v>
      </c>
      <c r="L8" s="41" t="s">
        <v>17</v>
      </c>
    </row>
    <row r="9" spans="1:12" s="20" customFormat="1" ht="15" x14ac:dyDescent="0.25">
      <c r="A9" s="21">
        <v>1</v>
      </c>
      <c r="B9" s="43">
        <v>44440</v>
      </c>
      <c r="C9" s="44" t="s">
        <v>28</v>
      </c>
      <c r="D9" s="44" t="s">
        <v>25</v>
      </c>
      <c r="E9" s="44" t="s">
        <v>27</v>
      </c>
      <c r="F9" s="44" t="s">
        <v>29</v>
      </c>
      <c r="G9" s="44">
        <v>1</v>
      </c>
      <c r="H9" s="22">
        <f>VLOOKUP(E9,'[1]IPCA LABORATORIES LTD'!$C$7:$D$28,2,FALSE)</f>
        <v>24.6</v>
      </c>
      <c r="I9" s="22">
        <f>G9*H9*20/100</f>
        <v>4.92</v>
      </c>
      <c r="J9" s="22">
        <f>G9*1</f>
        <v>1</v>
      </c>
      <c r="K9" s="22">
        <v>25</v>
      </c>
      <c r="L9" s="22">
        <f>G9*H9+I9+J9+K9</f>
        <v>55.52</v>
      </c>
    </row>
    <row r="10" spans="1:12" s="20" customFormat="1" ht="15" x14ac:dyDescent="0.25">
      <c r="A10" s="21">
        <v>2</v>
      </c>
      <c r="B10" s="43">
        <v>44440</v>
      </c>
      <c r="C10" s="44" t="s">
        <v>30</v>
      </c>
      <c r="D10" s="44" t="s">
        <v>25</v>
      </c>
      <c r="E10" s="44" t="s">
        <v>24</v>
      </c>
      <c r="F10" s="44" t="s">
        <v>31</v>
      </c>
      <c r="G10" s="44">
        <v>11</v>
      </c>
      <c r="H10" s="22">
        <f>VLOOKUP(E10,'[1]IPCA LABORATORIES LTD'!$C$7:$D$28,2,FALSE)</f>
        <v>21.4</v>
      </c>
      <c r="I10" s="22">
        <f t="shared" ref="I10:I73" si="0">G10*H10*20/100</f>
        <v>47.08</v>
      </c>
      <c r="J10" s="22">
        <f t="shared" ref="J10:J73" si="1">G10*1</f>
        <v>11</v>
      </c>
      <c r="K10" s="22">
        <v>25</v>
      </c>
      <c r="L10" s="22">
        <f t="shared" ref="L10:L73" si="2">G10*H10+I10+J10+K10</f>
        <v>318.47999999999996</v>
      </c>
    </row>
    <row r="11" spans="1:12" s="20" customFormat="1" ht="15" x14ac:dyDescent="0.25">
      <c r="A11" s="21">
        <v>3</v>
      </c>
      <c r="B11" s="43">
        <v>44440</v>
      </c>
      <c r="C11" s="44" t="s">
        <v>32</v>
      </c>
      <c r="D11" s="44" t="s">
        <v>25</v>
      </c>
      <c r="E11" s="44" t="s">
        <v>33</v>
      </c>
      <c r="F11" s="44" t="s">
        <v>34</v>
      </c>
      <c r="G11" s="44">
        <v>35</v>
      </c>
      <c r="H11" s="22">
        <f>VLOOKUP(E11,'[1]IPCA LABORATORIES LTD'!$C$7:$D$28,2,FALSE)</f>
        <v>21.4</v>
      </c>
      <c r="I11" s="22">
        <f t="shared" si="0"/>
        <v>149.80000000000001</v>
      </c>
      <c r="J11" s="22">
        <f t="shared" si="1"/>
        <v>35</v>
      </c>
      <c r="K11" s="22">
        <v>25</v>
      </c>
      <c r="L11" s="22">
        <f t="shared" si="2"/>
        <v>958.8</v>
      </c>
    </row>
    <row r="12" spans="1:12" s="20" customFormat="1" ht="15" x14ac:dyDescent="0.25">
      <c r="A12" s="21">
        <v>4</v>
      </c>
      <c r="B12" s="43">
        <v>44440</v>
      </c>
      <c r="C12" s="44" t="s">
        <v>35</v>
      </c>
      <c r="D12" s="44" t="s">
        <v>25</v>
      </c>
      <c r="E12" s="44" t="s">
        <v>36</v>
      </c>
      <c r="F12" s="44" t="s">
        <v>37</v>
      </c>
      <c r="G12" s="44">
        <v>15</v>
      </c>
      <c r="H12" s="22">
        <f>VLOOKUP(E12,'[1]IPCA LABORATORIES LTD'!$C$7:$D$28,2,FALSE)</f>
        <v>61</v>
      </c>
      <c r="I12" s="22">
        <f t="shared" si="0"/>
        <v>183</v>
      </c>
      <c r="J12" s="22">
        <f t="shared" si="1"/>
        <v>15</v>
      </c>
      <c r="K12" s="22">
        <v>25</v>
      </c>
      <c r="L12" s="22">
        <f t="shared" si="2"/>
        <v>1138</v>
      </c>
    </row>
    <row r="13" spans="1:12" s="20" customFormat="1" ht="15" x14ac:dyDescent="0.25">
      <c r="A13" s="21">
        <v>5</v>
      </c>
      <c r="B13" s="43">
        <v>44440</v>
      </c>
      <c r="C13" s="44" t="s">
        <v>38</v>
      </c>
      <c r="D13" s="44" t="s">
        <v>25</v>
      </c>
      <c r="E13" s="44" t="s">
        <v>24</v>
      </c>
      <c r="F13" s="44" t="s">
        <v>39</v>
      </c>
      <c r="G13" s="44">
        <v>21</v>
      </c>
      <c r="H13" s="22">
        <f>VLOOKUP(E13,'[1]IPCA LABORATORIES LTD'!$C$7:$D$28,2,FALSE)</f>
        <v>21.4</v>
      </c>
      <c r="I13" s="22">
        <f t="shared" si="0"/>
        <v>89.88</v>
      </c>
      <c r="J13" s="22">
        <f t="shared" si="1"/>
        <v>21</v>
      </c>
      <c r="K13" s="22">
        <v>25</v>
      </c>
      <c r="L13" s="22">
        <f t="shared" si="2"/>
        <v>585.28</v>
      </c>
    </row>
    <row r="14" spans="1:12" s="20" customFormat="1" ht="15" x14ac:dyDescent="0.25">
      <c r="A14" s="21">
        <v>6</v>
      </c>
      <c r="B14" s="43">
        <v>44440</v>
      </c>
      <c r="C14" s="44" t="s">
        <v>40</v>
      </c>
      <c r="D14" s="44" t="s">
        <v>25</v>
      </c>
      <c r="E14" s="44" t="s">
        <v>24</v>
      </c>
      <c r="F14" s="44" t="s">
        <v>41</v>
      </c>
      <c r="G14" s="44">
        <v>5</v>
      </c>
      <c r="H14" s="22">
        <f>VLOOKUP(E14,'[1]IPCA LABORATORIES LTD'!$C$7:$D$28,2,FALSE)</f>
        <v>21.4</v>
      </c>
      <c r="I14" s="22">
        <f t="shared" si="0"/>
        <v>21.4</v>
      </c>
      <c r="J14" s="22">
        <f t="shared" si="1"/>
        <v>5</v>
      </c>
      <c r="K14" s="22">
        <v>25</v>
      </c>
      <c r="L14" s="22">
        <f t="shared" si="2"/>
        <v>158.4</v>
      </c>
    </row>
    <row r="15" spans="1:12" s="20" customFormat="1" ht="15" x14ac:dyDescent="0.25">
      <c r="A15" s="21">
        <v>7</v>
      </c>
      <c r="B15" s="43">
        <v>44440</v>
      </c>
      <c r="C15" s="44" t="s">
        <v>42</v>
      </c>
      <c r="D15" s="44" t="s">
        <v>25</v>
      </c>
      <c r="E15" s="44" t="s">
        <v>33</v>
      </c>
      <c r="F15" s="44" t="s">
        <v>43</v>
      </c>
      <c r="G15" s="44">
        <v>17</v>
      </c>
      <c r="H15" s="22">
        <f>VLOOKUP(E15,'[1]IPCA LABORATORIES LTD'!$C$7:$D$28,2,FALSE)</f>
        <v>21.4</v>
      </c>
      <c r="I15" s="22">
        <f t="shared" si="0"/>
        <v>72.759999999999991</v>
      </c>
      <c r="J15" s="22">
        <f t="shared" si="1"/>
        <v>17</v>
      </c>
      <c r="K15" s="22">
        <v>25</v>
      </c>
      <c r="L15" s="22">
        <f t="shared" si="2"/>
        <v>478.55999999999995</v>
      </c>
    </row>
    <row r="16" spans="1:12" s="20" customFormat="1" ht="15" x14ac:dyDescent="0.25">
      <c r="A16" s="21">
        <v>8</v>
      </c>
      <c r="B16" s="43">
        <v>44440</v>
      </c>
      <c r="C16" s="44" t="s">
        <v>44</v>
      </c>
      <c r="D16" s="44" t="s">
        <v>25</v>
      </c>
      <c r="E16" s="44" t="s">
        <v>33</v>
      </c>
      <c r="F16" s="44" t="s">
        <v>45</v>
      </c>
      <c r="G16" s="44">
        <v>17</v>
      </c>
      <c r="H16" s="22">
        <f>VLOOKUP(E16,'[1]IPCA LABORATORIES LTD'!$C$7:$D$28,2,FALSE)</f>
        <v>21.4</v>
      </c>
      <c r="I16" s="22">
        <f t="shared" si="0"/>
        <v>72.759999999999991</v>
      </c>
      <c r="J16" s="22">
        <f t="shared" si="1"/>
        <v>17</v>
      </c>
      <c r="K16" s="22">
        <v>25</v>
      </c>
      <c r="L16" s="22">
        <f t="shared" si="2"/>
        <v>478.55999999999995</v>
      </c>
    </row>
    <row r="17" spans="1:12" s="20" customFormat="1" ht="15" x14ac:dyDescent="0.25">
      <c r="A17" s="21">
        <v>9</v>
      </c>
      <c r="B17" s="43">
        <v>44441</v>
      </c>
      <c r="C17" s="44" t="s">
        <v>46</v>
      </c>
      <c r="D17" s="44" t="s">
        <v>25</v>
      </c>
      <c r="E17" s="44" t="s">
        <v>47</v>
      </c>
      <c r="F17" s="44" t="s">
        <v>48</v>
      </c>
      <c r="G17" s="44">
        <v>2</v>
      </c>
      <c r="H17" s="22">
        <f>VLOOKUP(E17,'[1]IPCA LABORATORIES LTD'!$C$7:$D$28,2,FALSE)</f>
        <v>21.4</v>
      </c>
      <c r="I17" s="22">
        <f t="shared" si="0"/>
        <v>8.56</v>
      </c>
      <c r="J17" s="22">
        <f t="shared" si="1"/>
        <v>2</v>
      </c>
      <c r="K17" s="22">
        <v>25</v>
      </c>
      <c r="L17" s="22">
        <f t="shared" si="2"/>
        <v>78.36</v>
      </c>
    </row>
    <row r="18" spans="1:12" s="20" customFormat="1" ht="15" x14ac:dyDescent="0.25">
      <c r="A18" s="21">
        <v>10</v>
      </c>
      <c r="B18" s="43">
        <v>44441</v>
      </c>
      <c r="C18" s="44" t="s">
        <v>49</v>
      </c>
      <c r="D18" s="44" t="s">
        <v>25</v>
      </c>
      <c r="E18" s="44" t="s">
        <v>24</v>
      </c>
      <c r="F18" s="44" t="s">
        <v>50</v>
      </c>
      <c r="G18" s="44">
        <v>2</v>
      </c>
      <c r="H18" s="22">
        <f>VLOOKUP(E18,'[1]IPCA LABORATORIES LTD'!$C$7:$D$28,2,FALSE)</f>
        <v>21.4</v>
      </c>
      <c r="I18" s="22">
        <f t="shared" si="0"/>
        <v>8.56</v>
      </c>
      <c r="J18" s="22">
        <f t="shared" si="1"/>
        <v>2</v>
      </c>
      <c r="K18" s="22">
        <v>25</v>
      </c>
      <c r="L18" s="22">
        <f t="shared" si="2"/>
        <v>78.36</v>
      </c>
    </row>
    <row r="19" spans="1:12" s="20" customFormat="1" ht="15" x14ac:dyDescent="0.25">
      <c r="A19" s="21">
        <v>11</v>
      </c>
      <c r="B19" s="43">
        <v>44441</v>
      </c>
      <c r="C19" s="44" t="s">
        <v>51</v>
      </c>
      <c r="D19" s="44" t="s">
        <v>25</v>
      </c>
      <c r="E19" s="44" t="s">
        <v>24</v>
      </c>
      <c r="F19" s="44" t="s">
        <v>52</v>
      </c>
      <c r="G19" s="44">
        <v>3</v>
      </c>
      <c r="H19" s="22">
        <f>VLOOKUP(E19,'[1]IPCA LABORATORIES LTD'!$C$7:$D$28,2,FALSE)</f>
        <v>21.4</v>
      </c>
      <c r="I19" s="22">
        <f t="shared" si="0"/>
        <v>12.839999999999998</v>
      </c>
      <c r="J19" s="22">
        <f t="shared" si="1"/>
        <v>3</v>
      </c>
      <c r="K19" s="22">
        <v>25</v>
      </c>
      <c r="L19" s="22">
        <f t="shared" si="2"/>
        <v>105.03999999999999</v>
      </c>
    </row>
    <row r="20" spans="1:12" s="20" customFormat="1" ht="15" x14ac:dyDescent="0.25">
      <c r="A20" s="21">
        <v>12</v>
      </c>
      <c r="B20" s="43">
        <v>44441</v>
      </c>
      <c r="C20" s="44" t="s">
        <v>53</v>
      </c>
      <c r="D20" s="44" t="s">
        <v>25</v>
      </c>
      <c r="E20" s="44" t="s">
        <v>24</v>
      </c>
      <c r="F20" s="44" t="s">
        <v>54</v>
      </c>
      <c r="G20" s="44">
        <v>1</v>
      </c>
      <c r="H20" s="22">
        <f>VLOOKUP(E20,'[1]IPCA LABORATORIES LTD'!$C$7:$D$28,2,FALSE)</f>
        <v>21.4</v>
      </c>
      <c r="I20" s="22">
        <f t="shared" si="0"/>
        <v>4.28</v>
      </c>
      <c r="J20" s="22">
        <f t="shared" si="1"/>
        <v>1</v>
      </c>
      <c r="K20" s="22">
        <v>25</v>
      </c>
      <c r="L20" s="22">
        <f t="shared" si="2"/>
        <v>51.68</v>
      </c>
    </row>
    <row r="21" spans="1:12" s="20" customFormat="1" ht="15" x14ac:dyDescent="0.25">
      <c r="A21" s="21">
        <v>13</v>
      </c>
      <c r="B21" s="43">
        <v>44441</v>
      </c>
      <c r="C21" s="44" t="s">
        <v>55</v>
      </c>
      <c r="D21" s="44" t="s">
        <v>25</v>
      </c>
      <c r="E21" s="44" t="s">
        <v>56</v>
      </c>
      <c r="F21" s="44" t="s">
        <v>57</v>
      </c>
      <c r="G21" s="44">
        <v>22</v>
      </c>
      <c r="H21" s="22">
        <f>VLOOKUP(E21,'[1]IPCA LABORATORIES LTD'!$C$7:$D$28,2,FALSE)</f>
        <v>64.2</v>
      </c>
      <c r="I21" s="22">
        <f t="shared" si="0"/>
        <v>282.48</v>
      </c>
      <c r="J21" s="22">
        <f t="shared" si="1"/>
        <v>22</v>
      </c>
      <c r="K21" s="22">
        <v>25</v>
      </c>
      <c r="L21" s="22">
        <f t="shared" si="2"/>
        <v>1741.88</v>
      </c>
    </row>
    <row r="22" spans="1:12" s="20" customFormat="1" ht="15" x14ac:dyDescent="0.25">
      <c r="A22" s="21">
        <v>14</v>
      </c>
      <c r="B22" s="43">
        <v>44441</v>
      </c>
      <c r="C22" s="44" t="s">
        <v>58</v>
      </c>
      <c r="D22" s="44" t="s">
        <v>25</v>
      </c>
      <c r="E22" s="44" t="s">
        <v>59</v>
      </c>
      <c r="F22" s="44" t="s">
        <v>60</v>
      </c>
      <c r="G22" s="44">
        <v>17</v>
      </c>
      <c r="H22" s="22">
        <f>VLOOKUP(E22,'[1]IPCA LABORATORIES LTD'!$C$7:$D$28,2,FALSE)</f>
        <v>26.8</v>
      </c>
      <c r="I22" s="22">
        <f t="shared" si="0"/>
        <v>91.12</v>
      </c>
      <c r="J22" s="22">
        <f t="shared" si="1"/>
        <v>17</v>
      </c>
      <c r="K22" s="22">
        <v>25</v>
      </c>
      <c r="L22" s="22">
        <f t="shared" si="2"/>
        <v>588.72</v>
      </c>
    </row>
    <row r="23" spans="1:12" s="20" customFormat="1" ht="15" x14ac:dyDescent="0.25">
      <c r="A23" s="21">
        <v>15</v>
      </c>
      <c r="B23" s="43">
        <v>44441</v>
      </c>
      <c r="C23" s="44" t="s">
        <v>61</v>
      </c>
      <c r="D23" s="44" t="s">
        <v>25</v>
      </c>
      <c r="E23" s="44" t="s">
        <v>24</v>
      </c>
      <c r="F23" s="44" t="s">
        <v>62</v>
      </c>
      <c r="G23" s="44">
        <v>2</v>
      </c>
      <c r="H23" s="22">
        <f>VLOOKUP(E23,'[1]IPCA LABORATORIES LTD'!$C$7:$D$28,2,FALSE)</f>
        <v>21.4</v>
      </c>
      <c r="I23" s="22">
        <f t="shared" si="0"/>
        <v>8.56</v>
      </c>
      <c r="J23" s="22">
        <f t="shared" si="1"/>
        <v>2</v>
      </c>
      <c r="K23" s="22">
        <v>25</v>
      </c>
      <c r="L23" s="22">
        <f t="shared" si="2"/>
        <v>78.36</v>
      </c>
    </row>
    <row r="24" spans="1:12" s="20" customFormat="1" ht="15" x14ac:dyDescent="0.25">
      <c r="A24" s="21">
        <v>16</v>
      </c>
      <c r="B24" s="43">
        <v>44441</v>
      </c>
      <c r="C24" s="44" t="s">
        <v>63</v>
      </c>
      <c r="D24" s="44" t="s">
        <v>25</v>
      </c>
      <c r="E24" s="44" t="s">
        <v>24</v>
      </c>
      <c r="F24" s="44" t="s">
        <v>64</v>
      </c>
      <c r="G24" s="44">
        <v>1</v>
      </c>
      <c r="H24" s="22">
        <f>VLOOKUP(E24,'[1]IPCA LABORATORIES LTD'!$C$7:$D$28,2,FALSE)</f>
        <v>21.4</v>
      </c>
      <c r="I24" s="22">
        <f t="shared" si="0"/>
        <v>4.28</v>
      </c>
      <c r="J24" s="22">
        <f t="shared" si="1"/>
        <v>1</v>
      </c>
      <c r="K24" s="22">
        <v>25</v>
      </c>
      <c r="L24" s="22">
        <f t="shared" si="2"/>
        <v>51.68</v>
      </c>
    </row>
    <row r="25" spans="1:12" s="20" customFormat="1" ht="15" x14ac:dyDescent="0.25">
      <c r="A25" s="21">
        <v>17</v>
      </c>
      <c r="B25" s="43">
        <v>44441</v>
      </c>
      <c r="C25" s="44" t="s">
        <v>65</v>
      </c>
      <c r="D25" s="44" t="s">
        <v>25</v>
      </c>
      <c r="E25" s="44" t="s">
        <v>24</v>
      </c>
      <c r="F25" s="44" t="s">
        <v>66</v>
      </c>
      <c r="G25" s="44">
        <v>16</v>
      </c>
      <c r="H25" s="22">
        <f>VLOOKUP(E25,'[1]IPCA LABORATORIES LTD'!$C$7:$D$28,2,FALSE)</f>
        <v>21.4</v>
      </c>
      <c r="I25" s="22">
        <f t="shared" si="0"/>
        <v>68.48</v>
      </c>
      <c r="J25" s="22">
        <f t="shared" si="1"/>
        <v>16</v>
      </c>
      <c r="K25" s="22">
        <v>25</v>
      </c>
      <c r="L25" s="22">
        <f t="shared" si="2"/>
        <v>451.88</v>
      </c>
    </row>
    <row r="26" spans="1:12" s="20" customFormat="1" ht="15" x14ac:dyDescent="0.25">
      <c r="A26" s="21">
        <v>18</v>
      </c>
      <c r="B26" s="43">
        <v>44441</v>
      </c>
      <c r="C26" s="44" t="s">
        <v>67</v>
      </c>
      <c r="D26" s="44" t="s">
        <v>25</v>
      </c>
      <c r="E26" s="44" t="s">
        <v>33</v>
      </c>
      <c r="F26" s="44" t="s">
        <v>68</v>
      </c>
      <c r="G26" s="44">
        <v>6</v>
      </c>
      <c r="H26" s="22">
        <f>VLOOKUP(E26,'[1]IPCA LABORATORIES LTD'!$C$7:$D$28,2,FALSE)</f>
        <v>21.4</v>
      </c>
      <c r="I26" s="22">
        <f t="shared" si="0"/>
        <v>25.679999999999996</v>
      </c>
      <c r="J26" s="22">
        <f t="shared" si="1"/>
        <v>6</v>
      </c>
      <c r="K26" s="22">
        <v>25</v>
      </c>
      <c r="L26" s="22">
        <f t="shared" si="2"/>
        <v>185.07999999999998</v>
      </c>
    </row>
    <row r="27" spans="1:12" s="20" customFormat="1" ht="15" x14ac:dyDescent="0.25">
      <c r="A27" s="21">
        <v>19</v>
      </c>
      <c r="B27" s="43">
        <v>44441</v>
      </c>
      <c r="C27" s="44" t="s">
        <v>69</v>
      </c>
      <c r="D27" s="44" t="s">
        <v>25</v>
      </c>
      <c r="E27" s="44" t="s">
        <v>33</v>
      </c>
      <c r="F27" s="44" t="s">
        <v>70</v>
      </c>
      <c r="G27" s="44">
        <v>18</v>
      </c>
      <c r="H27" s="22">
        <f>VLOOKUP(E27,'[1]IPCA LABORATORIES LTD'!$C$7:$D$28,2,FALSE)</f>
        <v>21.4</v>
      </c>
      <c r="I27" s="22">
        <f t="shared" si="0"/>
        <v>77.040000000000006</v>
      </c>
      <c r="J27" s="22">
        <f t="shared" si="1"/>
        <v>18</v>
      </c>
      <c r="K27" s="22">
        <v>25</v>
      </c>
      <c r="L27" s="22">
        <f t="shared" si="2"/>
        <v>505.24</v>
      </c>
    </row>
    <row r="28" spans="1:12" s="20" customFormat="1" ht="15" x14ac:dyDescent="0.25">
      <c r="A28" s="21">
        <v>20</v>
      </c>
      <c r="B28" s="43">
        <v>44441</v>
      </c>
      <c r="C28" s="44" t="s">
        <v>71</v>
      </c>
      <c r="D28" s="44" t="s">
        <v>25</v>
      </c>
      <c r="E28" s="44" t="s">
        <v>27</v>
      </c>
      <c r="F28" s="44" t="s">
        <v>72</v>
      </c>
      <c r="G28" s="44">
        <v>8</v>
      </c>
      <c r="H28" s="22">
        <f>VLOOKUP(E28,'[1]IPCA LABORATORIES LTD'!$C$7:$D$28,2,FALSE)</f>
        <v>24.6</v>
      </c>
      <c r="I28" s="22">
        <f t="shared" si="0"/>
        <v>39.36</v>
      </c>
      <c r="J28" s="22">
        <f t="shared" si="1"/>
        <v>8</v>
      </c>
      <c r="K28" s="22">
        <v>25</v>
      </c>
      <c r="L28" s="22">
        <f t="shared" si="2"/>
        <v>269.16000000000003</v>
      </c>
    </row>
    <row r="29" spans="1:12" s="20" customFormat="1" ht="15" x14ac:dyDescent="0.25">
      <c r="A29" s="21">
        <v>21</v>
      </c>
      <c r="B29" s="43">
        <v>44441</v>
      </c>
      <c r="C29" s="44" t="s">
        <v>73</v>
      </c>
      <c r="D29" s="44" t="s">
        <v>25</v>
      </c>
      <c r="E29" s="44" t="s">
        <v>36</v>
      </c>
      <c r="F29" s="44" t="s">
        <v>74</v>
      </c>
      <c r="G29" s="44">
        <v>7</v>
      </c>
      <c r="H29" s="22">
        <f>VLOOKUP(E29,'[1]IPCA LABORATORIES LTD'!$C$7:$D$28,2,FALSE)</f>
        <v>61</v>
      </c>
      <c r="I29" s="22">
        <f t="shared" si="0"/>
        <v>85.4</v>
      </c>
      <c r="J29" s="22">
        <f t="shared" si="1"/>
        <v>7</v>
      </c>
      <c r="K29" s="22">
        <v>25</v>
      </c>
      <c r="L29" s="22">
        <f t="shared" si="2"/>
        <v>544.4</v>
      </c>
    </row>
    <row r="30" spans="1:12" s="20" customFormat="1" ht="15" x14ac:dyDescent="0.25">
      <c r="A30" s="21">
        <v>22</v>
      </c>
      <c r="B30" s="43">
        <v>44443</v>
      </c>
      <c r="C30" s="44" t="s">
        <v>75</v>
      </c>
      <c r="D30" s="44" t="s">
        <v>25</v>
      </c>
      <c r="E30" s="44" t="s">
        <v>33</v>
      </c>
      <c r="F30" s="44" t="s">
        <v>76</v>
      </c>
      <c r="G30" s="44">
        <v>4</v>
      </c>
      <c r="H30" s="22">
        <f>VLOOKUP(E30,'[1]IPCA LABORATORIES LTD'!$C$7:$D$28,2,FALSE)</f>
        <v>21.4</v>
      </c>
      <c r="I30" s="22">
        <f t="shared" si="0"/>
        <v>17.12</v>
      </c>
      <c r="J30" s="22">
        <f t="shared" si="1"/>
        <v>4</v>
      </c>
      <c r="K30" s="22">
        <v>25</v>
      </c>
      <c r="L30" s="22">
        <f t="shared" si="2"/>
        <v>131.72</v>
      </c>
    </row>
    <row r="31" spans="1:12" s="20" customFormat="1" ht="15" x14ac:dyDescent="0.25">
      <c r="A31" s="21">
        <v>23</v>
      </c>
      <c r="B31" s="43">
        <v>44443</v>
      </c>
      <c r="C31" s="44" t="s">
        <v>77</v>
      </c>
      <c r="D31" s="44" t="s">
        <v>25</v>
      </c>
      <c r="E31" s="44" t="s">
        <v>36</v>
      </c>
      <c r="F31" s="44" t="s">
        <v>78</v>
      </c>
      <c r="G31" s="44">
        <v>72</v>
      </c>
      <c r="H31" s="22">
        <f>VLOOKUP(E31,'[1]IPCA LABORATORIES LTD'!$C$7:$D$28,2,FALSE)</f>
        <v>61</v>
      </c>
      <c r="I31" s="22">
        <f t="shared" si="0"/>
        <v>878.4</v>
      </c>
      <c r="J31" s="22">
        <f t="shared" si="1"/>
        <v>72</v>
      </c>
      <c r="K31" s="22">
        <v>25</v>
      </c>
      <c r="L31" s="22">
        <f t="shared" si="2"/>
        <v>5367.4</v>
      </c>
    </row>
    <row r="32" spans="1:12" s="20" customFormat="1" ht="15" x14ac:dyDescent="0.25">
      <c r="A32" s="21">
        <v>24</v>
      </c>
      <c r="B32" s="43">
        <v>44443</v>
      </c>
      <c r="C32" s="44" t="s">
        <v>79</v>
      </c>
      <c r="D32" s="44" t="s">
        <v>25</v>
      </c>
      <c r="E32" s="44" t="s">
        <v>56</v>
      </c>
      <c r="F32" s="44" t="s">
        <v>80</v>
      </c>
      <c r="G32" s="44">
        <v>20</v>
      </c>
      <c r="H32" s="22">
        <f>VLOOKUP(E32,'[1]IPCA LABORATORIES LTD'!$C$7:$D$28,2,FALSE)</f>
        <v>64.2</v>
      </c>
      <c r="I32" s="22">
        <f t="shared" si="0"/>
        <v>256.8</v>
      </c>
      <c r="J32" s="22">
        <f t="shared" si="1"/>
        <v>20</v>
      </c>
      <c r="K32" s="22">
        <v>25</v>
      </c>
      <c r="L32" s="22">
        <f t="shared" si="2"/>
        <v>1585.8</v>
      </c>
    </row>
    <row r="33" spans="1:12" s="20" customFormat="1" ht="15" x14ac:dyDescent="0.25">
      <c r="A33" s="21">
        <v>25</v>
      </c>
      <c r="B33" s="43">
        <v>44445</v>
      </c>
      <c r="C33" s="44" t="s">
        <v>81</v>
      </c>
      <c r="D33" s="44" t="s">
        <v>25</v>
      </c>
      <c r="E33" s="44" t="s">
        <v>27</v>
      </c>
      <c r="F33" s="44" t="s">
        <v>82</v>
      </c>
      <c r="G33" s="44">
        <v>3</v>
      </c>
      <c r="H33" s="22">
        <f>VLOOKUP(E33,'[1]IPCA LABORATORIES LTD'!$C$7:$D$28,2,FALSE)</f>
        <v>24.6</v>
      </c>
      <c r="I33" s="22">
        <f t="shared" si="0"/>
        <v>14.760000000000002</v>
      </c>
      <c r="J33" s="22">
        <f t="shared" si="1"/>
        <v>3</v>
      </c>
      <c r="K33" s="22">
        <v>25</v>
      </c>
      <c r="L33" s="22">
        <f t="shared" si="2"/>
        <v>116.56000000000002</v>
      </c>
    </row>
    <row r="34" spans="1:12" s="20" customFormat="1" ht="15" x14ac:dyDescent="0.25">
      <c r="A34" s="21">
        <v>26</v>
      </c>
      <c r="B34" s="43">
        <v>44446</v>
      </c>
      <c r="C34" s="44" t="s">
        <v>83</v>
      </c>
      <c r="D34" s="44" t="s">
        <v>25</v>
      </c>
      <c r="E34" s="44" t="s">
        <v>24</v>
      </c>
      <c r="F34" s="44" t="s">
        <v>84</v>
      </c>
      <c r="G34" s="44">
        <v>4</v>
      </c>
      <c r="H34" s="22">
        <f>VLOOKUP(E34,'[1]IPCA LABORATORIES LTD'!$C$7:$D$28,2,FALSE)</f>
        <v>21.4</v>
      </c>
      <c r="I34" s="22">
        <f t="shared" si="0"/>
        <v>17.12</v>
      </c>
      <c r="J34" s="22">
        <f t="shared" si="1"/>
        <v>4</v>
      </c>
      <c r="K34" s="22">
        <v>25</v>
      </c>
      <c r="L34" s="22">
        <f t="shared" si="2"/>
        <v>131.72</v>
      </c>
    </row>
    <row r="35" spans="1:12" s="20" customFormat="1" ht="15" x14ac:dyDescent="0.25">
      <c r="A35" s="21">
        <v>27</v>
      </c>
      <c r="B35" s="43">
        <v>44447</v>
      </c>
      <c r="C35" s="44" t="s">
        <v>85</v>
      </c>
      <c r="D35" s="44" t="s">
        <v>25</v>
      </c>
      <c r="E35" s="44" t="s">
        <v>24</v>
      </c>
      <c r="F35" s="44" t="s">
        <v>86</v>
      </c>
      <c r="G35" s="44">
        <v>20</v>
      </c>
      <c r="H35" s="22">
        <f>VLOOKUP(E35,'[1]IPCA LABORATORIES LTD'!$C$7:$D$28,2,FALSE)</f>
        <v>21.4</v>
      </c>
      <c r="I35" s="22">
        <f t="shared" si="0"/>
        <v>85.6</v>
      </c>
      <c r="J35" s="22">
        <f t="shared" si="1"/>
        <v>20</v>
      </c>
      <c r="K35" s="22">
        <v>25</v>
      </c>
      <c r="L35" s="22">
        <f t="shared" si="2"/>
        <v>558.6</v>
      </c>
    </row>
    <row r="36" spans="1:12" s="20" customFormat="1" ht="15" x14ac:dyDescent="0.25">
      <c r="A36" s="21">
        <v>28</v>
      </c>
      <c r="B36" s="43">
        <v>44448</v>
      </c>
      <c r="C36" s="44" t="s">
        <v>87</v>
      </c>
      <c r="D36" s="44" t="s">
        <v>25</v>
      </c>
      <c r="E36" s="44" t="s">
        <v>24</v>
      </c>
      <c r="F36" s="44" t="s">
        <v>88</v>
      </c>
      <c r="G36" s="44">
        <v>2</v>
      </c>
      <c r="H36" s="22">
        <f>VLOOKUP(E36,'[1]IPCA LABORATORIES LTD'!$C$7:$D$28,2,FALSE)</f>
        <v>21.4</v>
      </c>
      <c r="I36" s="22">
        <f t="shared" si="0"/>
        <v>8.56</v>
      </c>
      <c r="J36" s="22">
        <f t="shared" si="1"/>
        <v>2</v>
      </c>
      <c r="K36" s="22">
        <v>25</v>
      </c>
      <c r="L36" s="22">
        <f t="shared" si="2"/>
        <v>78.36</v>
      </c>
    </row>
    <row r="37" spans="1:12" s="20" customFormat="1" ht="15" x14ac:dyDescent="0.25">
      <c r="A37" s="21">
        <v>29</v>
      </c>
      <c r="B37" s="43">
        <v>44448</v>
      </c>
      <c r="C37" s="44" t="s">
        <v>89</v>
      </c>
      <c r="D37" s="44" t="s">
        <v>25</v>
      </c>
      <c r="E37" s="44" t="s">
        <v>33</v>
      </c>
      <c r="F37" s="44" t="s">
        <v>90</v>
      </c>
      <c r="G37" s="44">
        <v>18</v>
      </c>
      <c r="H37" s="22">
        <f>VLOOKUP(E37,'[1]IPCA LABORATORIES LTD'!$C$7:$D$28,2,FALSE)</f>
        <v>21.4</v>
      </c>
      <c r="I37" s="22">
        <f t="shared" si="0"/>
        <v>77.040000000000006</v>
      </c>
      <c r="J37" s="22">
        <f t="shared" si="1"/>
        <v>18</v>
      </c>
      <c r="K37" s="22">
        <v>25</v>
      </c>
      <c r="L37" s="22">
        <f t="shared" si="2"/>
        <v>505.24</v>
      </c>
    </row>
    <row r="38" spans="1:12" s="20" customFormat="1" ht="15" x14ac:dyDescent="0.25">
      <c r="A38" s="21">
        <v>30</v>
      </c>
      <c r="B38" s="43">
        <v>44448</v>
      </c>
      <c r="C38" s="44" t="s">
        <v>91</v>
      </c>
      <c r="D38" s="44" t="s">
        <v>25</v>
      </c>
      <c r="E38" s="44" t="s">
        <v>27</v>
      </c>
      <c r="F38" s="44" t="s">
        <v>92</v>
      </c>
      <c r="G38" s="44">
        <v>13</v>
      </c>
      <c r="H38" s="22">
        <f>VLOOKUP(E38,'[1]IPCA LABORATORIES LTD'!$C$7:$D$28,2,FALSE)</f>
        <v>24.6</v>
      </c>
      <c r="I38" s="22">
        <f t="shared" si="0"/>
        <v>63.96</v>
      </c>
      <c r="J38" s="22">
        <f t="shared" si="1"/>
        <v>13</v>
      </c>
      <c r="K38" s="22">
        <v>25</v>
      </c>
      <c r="L38" s="22">
        <f t="shared" si="2"/>
        <v>421.76</v>
      </c>
    </row>
    <row r="39" spans="1:12" s="20" customFormat="1" ht="15" x14ac:dyDescent="0.25">
      <c r="A39" s="21">
        <v>31</v>
      </c>
      <c r="B39" s="43">
        <v>44448</v>
      </c>
      <c r="C39" s="44" t="s">
        <v>93</v>
      </c>
      <c r="D39" s="44" t="s">
        <v>25</v>
      </c>
      <c r="E39" s="44" t="s">
        <v>36</v>
      </c>
      <c r="F39" s="44" t="s">
        <v>94</v>
      </c>
      <c r="G39" s="44">
        <v>3</v>
      </c>
      <c r="H39" s="22">
        <f>VLOOKUP(E39,'[1]IPCA LABORATORIES LTD'!$C$7:$D$28,2,FALSE)</f>
        <v>61</v>
      </c>
      <c r="I39" s="22">
        <f t="shared" si="0"/>
        <v>36.6</v>
      </c>
      <c r="J39" s="22">
        <f t="shared" si="1"/>
        <v>3</v>
      </c>
      <c r="K39" s="22">
        <v>25</v>
      </c>
      <c r="L39" s="22">
        <f t="shared" si="2"/>
        <v>247.6</v>
      </c>
    </row>
    <row r="40" spans="1:12" s="20" customFormat="1" ht="15" x14ac:dyDescent="0.25">
      <c r="A40" s="21">
        <v>32</v>
      </c>
      <c r="B40" s="43">
        <v>44449</v>
      </c>
      <c r="C40" s="44" t="s">
        <v>95</v>
      </c>
      <c r="D40" s="44" t="s">
        <v>25</v>
      </c>
      <c r="E40" s="44" t="s">
        <v>24</v>
      </c>
      <c r="F40" s="44" t="s">
        <v>96</v>
      </c>
      <c r="G40" s="44">
        <v>10</v>
      </c>
      <c r="H40" s="22">
        <f>VLOOKUP(E40,'[1]IPCA LABORATORIES LTD'!$C$7:$D$28,2,FALSE)</f>
        <v>21.4</v>
      </c>
      <c r="I40" s="22">
        <f t="shared" si="0"/>
        <v>42.8</v>
      </c>
      <c r="J40" s="22">
        <f t="shared" si="1"/>
        <v>10</v>
      </c>
      <c r="K40" s="22">
        <v>25</v>
      </c>
      <c r="L40" s="22">
        <f t="shared" si="2"/>
        <v>291.8</v>
      </c>
    </row>
    <row r="41" spans="1:12" s="20" customFormat="1" ht="15" x14ac:dyDescent="0.25">
      <c r="A41" s="21">
        <v>33</v>
      </c>
      <c r="B41" s="43">
        <v>44449</v>
      </c>
      <c r="C41" s="44" t="s">
        <v>97</v>
      </c>
      <c r="D41" s="44" t="s">
        <v>25</v>
      </c>
      <c r="E41" s="44" t="s">
        <v>24</v>
      </c>
      <c r="F41" s="44" t="s">
        <v>98</v>
      </c>
      <c r="G41" s="44">
        <v>15</v>
      </c>
      <c r="H41" s="22">
        <f>VLOOKUP(E41,'[1]IPCA LABORATORIES LTD'!$C$7:$D$28,2,FALSE)</f>
        <v>21.4</v>
      </c>
      <c r="I41" s="22">
        <f t="shared" si="0"/>
        <v>64.2</v>
      </c>
      <c r="J41" s="22">
        <f t="shared" si="1"/>
        <v>15</v>
      </c>
      <c r="K41" s="22">
        <v>25</v>
      </c>
      <c r="L41" s="22">
        <f t="shared" si="2"/>
        <v>425.2</v>
      </c>
    </row>
    <row r="42" spans="1:12" s="20" customFormat="1" ht="15" x14ac:dyDescent="0.25">
      <c r="A42" s="21">
        <v>34</v>
      </c>
      <c r="B42" s="43">
        <v>44450</v>
      </c>
      <c r="C42" s="44" t="s">
        <v>99</v>
      </c>
      <c r="D42" s="44" t="s">
        <v>25</v>
      </c>
      <c r="E42" s="44" t="s">
        <v>24</v>
      </c>
      <c r="F42" s="44" t="s">
        <v>100</v>
      </c>
      <c r="G42" s="44">
        <v>8</v>
      </c>
      <c r="H42" s="22">
        <f>VLOOKUP(E42,'[1]IPCA LABORATORIES LTD'!$C$7:$D$28,2,FALSE)</f>
        <v>21.4</v>
      </c>
      <c r="I42" s="22">
        <f t="shared" si="0"/>
        <v>34.24</v>
      </c>
      <c r="J42" s="22">
        <f t="shared" si="1"/>
        <v>8</v>
      </c>
      <c r="K42" s="22">
        <v>25</v>
      </c>
      <c r="L42" s="22">
        <f t="shared" si="2"/>
        <v>238.44</v>
      </c>
    </row>
    <row r="43" spans="1:12" s="20" customFormat="1" ht="15" x14ac:dyDescent="0.25">
      <c r="A43" s="21">
        <v>35</v>
      </c>
      <c r="B43" s="43">
        <v>44454</v>
      </c>
      <c r="C43" s="44" t="s">
        <v>101</v>
      </c>
      <c r="D43" s="44" t="s">
        <v>25</v>
      </c>
      <c r="E43" s="44" t="s">
        <v>33</v>
      </c>
      <c r="F43" s="44" t="s">
        <v>102</v>
      </c>
      <c r="G43" s="44">
        <v>16</v>
      </c>
      <c r="H43" s="22">
        <f>VLOOKUP(E43,'[1]IPCA LABORATORIES LTD'!$C$7:$D$28,2,FALSE)</f>
        <v>21.4</v>
      </c>
      <c r="I43" s="22">
        <f t="shared" si="0"/>
        <v>68.48</v>
      </c>
      <c r="J43" s="22">
        <f t="shared" si="1"/>
        <v>16</v>
      </c>
      <c r="K43" s="22">
        <v>25</v>
      </c>
      <c r="L43" s="22">
        <f t="shared" si="2"/>
        <v>451.88</v>
      </c>
    </row>
    <row r="44" spans="1:12" s="20" customFormat="1" ht="15" x14ac:dyDescent="0.25">
      <c r="A44" s="21">
        <v>36</v>
      </c>
      <c r="B44" s="43">
        <v>44454</v>
      </c>
      <c r="C44" s="44" t="s">
        <v>103</v>
      </c>
      <c r="D44" s="44" t="s">
        <v>25</v>
      </c>
      <c r="E44" s="44" t="s">
        <v>33</v>
      </c>
      <c r="F44" s="44" t="s">
        <v>104</v>
      </c>
      <c r="G44" s="44">
        <v>25</v>
      </c>
      <c r="H44" s="22">
        <f>VLOOKUP(E44,'[1]IPCA LABORATORIES LTD'!$C$7:$D$28,2,FALSE)</f>
        <v>21.4</v>
      </c>
      <c r="I44" s="22">
        <f t="shared" si="0"/>
        <v>107</v>
      </c>
      <c r="J44" s="22">
        <f t="shared" si="1"/>
        <v>25</v>
      </c>
      <c r="K44" s="22">
        <v>25</v>
      </c>
      <c r="L44" s="22">
        <f t="shared" si="2"/>
        <v>692</v>
      </c>
    </row>
    <row r="45" spans="1:12" s="20" customFormat="1" ht="15" x14ac:dyDescent="0.25">
      <c r="A45" s="21">
        <v>37</v>
      </c>
      <c r="B45" s="43">
        <v>44454</v>
      </c>
      <c r="C45" s="44" t="s">
        <v>105</v>
      </c>
      <c r="D45" s="44" t="s">
        <v>25</v>
      </c>
      <c r="E45" s="44" t="s">
        <v>59</v>
      </c>
      <c r="F45" s="44" t="s">
        <v>106</v>
      </c>
      <c r="G45" s="44">
        <v>12</v>
      </c>
      <c r="H45" s="22">
        <f>VLOOKUP(E45,'[1]IPCA LABORATORIES LTD'!$C$7:$D$28,2,FALSE)</f>
        <v>26.8</v>
      </c>
      <c r="I45" s="22">
        <f t="shared" si="0"/>
        <v>64.319999999999993</v>
      </c>
      <c r="J45" s="22">
        <f t="shared" si="1"/>
        <v>12</v>
      </c>
      <c r="K45" s="22">
        <v>25</v>
      </c>
      <c r="L45" s="22">
        <f t="shared" si="2"/>
        <v>422.92</v>
      </c>
    </row>
    <row r="46" spans="1:12" s="20" customFormat="1" ht="15" x14ac:dyDescent="0.25">
      <c r="A46" s="21">
        <v>38</v>
      </c>
      <c r="B46" s="43">
        <v>44454</v>
      </c>
      <c r="C46" s="44" t="s">
        <v>107</v>
      </c>
      <c r="D46" s="44" t="s">
        <v>25</v>
      </c>
      <c r="E46" s="44" t="s">
        <v>56</v>
      </c>
      <c r="F46" s="44" t="s">
        <v>108</v>
      </c>
      <c r="G46" s="44">
        <v>7</v>
      </c>
      <c r="H46" s="22">
        <f>VLOOKUP(E46,'[1]IPCA LABORATORIES LTD'!$C$7:$D$28,2,FALSE)</f>
        <v>64.2</v>
      </c>
      <c r="I46" s="22">
        <f t="shared" si="0"/>
        <v>89.88</v>
      </c>
      <c r="J46" s="22">
        <f t="shared" si="1"/>
        <v>7</v>
      </c>
      <c r="K46" s="22">
        <v>25</v>
      </c>
      <c r="L46" s="22">
        <f t="shared" si="2"/>
        <v>571.28</v>
      </c>
    </row>
    <row r="47" spans="1:12" s="20" customFormat="1" ht="15" x14ac:dyDescent="0.25">
      <c r="A47" s="21">
        <v>39</v>
      </c>
      <c r="B47" s="43">
        <v>44454</v>
      </c>
      <c r="C47" s="44" t="s">
        <v>109</v>
      </c>
      <c r="D47" s="44" t="s">
        <v>25</v>
      </c>
      <c r="E47" s="44" t="s">
        <v>24</v>
      </c>
      <c r="F47" s="44" t="s">
        <v>110</v>
      </c>
      <c r="G47" s="44">
        <v>2</v>
      </c>
      <c r="H47" s="22">
        <f>VLOOKUP(E47,'[1]IPCA LABORATORIES LTD'!$C$7:$D$28,2,FALSE)</f>
        <v>21.4</v>
      </c>
      <c r="I47" s="22">
        <f t="shared" si="0"/>
        <v>8.56</v>
      </c>
      <c r="J47" s="22">
        <f t="shared" si="1"/>
        <v>2</v>
      </c>
      <c r="K47" s="22">
        <v>25</v>
      </c>
      <c r="L47" s="22">
        <f t="shared" si="2"/>
        <v>78.36</v>
      </c>
    </row>
    <row r="48" spans="1:12" s="20" customFormat="1" ht="15" x14ac:dyDescent="0.25">
      <c r="A48" s="21">
        <v>40</v>
      </c>
      <c r="B48" s="43">
        <v>44454</v>
      </c>
      <c r="C48" s="44" t="s">
        <v>111</v>
      </c>
      <c r="D48" s="44" t="s">
        <v>25</v>
      </c>
      <c r="E48" s="44" t="s">
        <v>33</v>
      </c>
      <c r="F48" s="44" t="s">
        <v>112</v>
      </c>
      <c r="G48" s="44">
        <v>34</v>
      </c>
      <c r="H48" s="22">
        <f>VLOOKUP(E48,'[1]IPCA LABORATORIES LTD'!$C$7:$D$28,2,FALSE)</f>
        <v>21.4</v>
      </c>
      <c r="I48" s="22">
        <f t="shared" si="0"/>
        <v>145.51999999999998</v>
      </c>
      <c r="J48" s="22">
        <f t="shared" si="1"/>
        <v>34</v>
      </c>
      <c r="K48" s="22">
        <v>25</v>
      </c>
      <c r="L48" s="22">
        <f t="shared" si="2"/>
        <v>932.11999999999989</v>
      </c>
    </row>
    <row r="49" spans="1:12" s="20" customFormat="1" ht="15" x14ac:dyDescent="0.25">
      <c r="A49" s="21">
        <v>41</v>
      </c>
      <c r="B49" s="43">
        <v>44455</v>
      </c>
      <c r="C49" s="44" t="s">
        <v>113</v>
      </c>
      <c r="D49" s="44" t="s">
        <v>25</v>
      </c>
      <c r="E49" s="44" t="s">
        <v>27</v>
      </c>
      <c r="F49" s="44" t="s">
        <v>114</v>
      </c>
      <c r="G49" s="44">
        <v>13</v>
      </c>
      <c r="H49" s="22">
        <f>VLOOKUP(E49,'[1]IPCA LABORATORIES LTD'!$C$7:$D$28,2,FALSE)</f>
        <v>24.6</v>
      </c>
      <c r="I49" s="22">
        <f t="shared" si="0"/>
        <v>63.96</v>
      </c>
      <c r="J49" s="22">
        <f t="shared" si="1"/>
        <v>13</v>
      </c>
      <c r="K49" s="22">
        <v>25</v>
      </c>
      <c r="L49" s="22">
        <f t="shared" si="2"/>
        <v>421.76</v>
      </c>
    </row>
    <row r="50" spans="1:12" s="20" customFormat="1" ht="15" x14ac:dyDescent="0.25">
      <c r="A50" s="21">
        <v>42</v>
      </c>
      <c r="B50" s="43">
        <v>44455</v>
      </c>
      <c r="C50" s="44" t="s">
        <v>115</v>
      </c>
      <c r="D50" s="44" t="s">
        <v>25</v>
      </c>
      <c r="E50" s="44" t="s">
        <v>47</v>
      </c>
      <c r="F50" s="44" t="s">
        <v>116</v>
      </c>
      <c r="G50" s="44">
        <v>3</v>
      </c>
      <c r="H50" s="22">
        <f>VLOOKUP(E50,'[1]IPCA LABORATORIES LTD'!$C$7:$D$28,2,FALSE)</f>
        <v>21.4</v>
      </c>
      <c r="I50" s="22">
        <f t="shared" si="0"/>
        <v>12.839999999999998</v>
      </c>
      <c r="J50" s="22">
        <f t="shared" si="1"/>
        <v>3</v>
      </c>
      <c r="K50" s="22">
        <v>25</v>
      </c>
      <c r="L50" s="22">
        <f t="shared" si="2"/>
        <v>105.03999999999999</v>
      </c>
    </row>
    <row r="51" spans="1:12" s="20" customFormat="1" ht="15" x14ac:dyDescent="0.25">
      <c r="A51" s="21">
        <v>43</v>
      </c>
      <c r="B51" s="43">
        <v>44456</v>
      </c>
      <c r="C51" s="44" t="s">
        <v>117</v>
      </c>
      <c r="D51" s="44" t="s">
        <v>25</v>
      </c>
      <c r="E51" s="44" t="s">
        <v>24</v>
      </c>
      <c r="F51" s="44" t="s">
        <v>118</v>
      </c>
      <c r="G51" s="44">
        <v>10</v>
      </c>
      <c r="H51" s="22">
        <f>VLOOKUP(E51,'[1]IPCA LABORATORIES LTD'!$C$7:$D$28,2,FALSE)</f>
        <v>21.4</v>
      </c>
      <c r="I51" s="22">
        <f t="shared" si="0"/>
        <v>42.8</v>
      </c>
      <c r="J51" s="22">
        <f t="shared" si="1"/>
        <v>10</v>
      </c>
      <c r="K51" s="22">
        <v>25</v>
      </c>
      <c r="L51" s="22">
        <f t="shared" si="2"/>
        <v>291.8</v>
      </c>
    </row>
    <row r="52" spans="1:12" s="20" customFormat="1" ht="15" x14ac:dyDescent="0.25">
      <c r="A52" s="21">
        <v>44</v>
      </c>
      <c r="B52" s="43">
        <v>44456</v>
      </c>
      <c r="C52" s="44" t="s">
        <v>119</v>
      </c>
      <c r="D52" s="44" t="s">
        <v>25</v>
      </c>
      <c r="E52" s="44" t="s">
        <v>36</v>
      </c>
      <c r="F52" s="44" t="s">
        <v>120</v>
      </c>
      <c r="G52" s="44">
        <v>19</v>
      </c>
      <c r="H52" s="22">
        <f>VLOOKUP(E52,'[1]IPCA LABORATORIES LTD'!$C$7:$D$28,2,FALSE)</f>
        <v>61</v>
      </c>
      <c r="I52" s="22">
        <f t="shared" si="0"/>
        <v>231.8</v>
      </c>
      <c r="J52" s="22">
        <f t="shared" si="1"/>
        <v>19</v>
      </c>
      <c r="K52" s="22">
        <v>25</v>
      </c>
      <c r="L52" s="22">
        <f t="shared" si="2"/>
        <v>1434.8</v>
      </c>
    </row>
    <row r="53" spans="1:12" s="20" customFormat="1" ht="15" x14ac:dyDescent="0.25">
      <c r="A53" s="21">
        <v>45</v>
      </c>
      <c r="B53" s="43">
        <v>44457</v>
      </c>
      <c r="C53" s="44" t="s">
        <v>121</v>
      </c>
      <c r="D53" s="44" t="s">
        <v>25</v>
      </c>
      <c r="E53" s="44" t="s">
        <v>24</v>
      </c>
      <c r="F53" s="44" t="s">
        <v>122</v>
      </c>
      <c r="G53" s="44">
        <v>25</v>
      </c>
      <c r="H53" s="22">
        <f>VLOOKUP(E53,'[1]IPCA LABORATORIES LTD'!$C$7:$D$28,2,FALSE)</f>
        <v>21.4</v>
      </c>
      <c r="I53" s="22">
        <f t="shared" si="0"/>
        <v>107</v>
      </c>
      <c r="J53" s="22">
        <f t="shared" si="1"/>
        <v>25</v>
      </c>
      <c r="K53" s="22">
        <v>25</v>
      </c>
      <c r="L53" s="22">
        <f t="shared" si="2"/>
        <v>692</v>
      </c>
    </row>
    <row r="54" spans="1:12" s="20" customFormat="1" ht="15" x14ac:dyDescent="0.25">
      <c r="A54" s="21">
        <v>46</v>
      </c>
      <c r="B54" s="43">
        <v>44457</v>
      </c>
      <c r="C54" s="44" t="s">
        <v>123</v>
      </c>
      <c r="D54" s="44" t="s">
        <v>25</v>
      </c>
      <c r="E54" s="44" t="s">
        <v>33</v>
      </c>
      <c r="F54" s="44" t="s">
        <v>124</v>
      </c>
      <c r="G54" s="44">
        <v>20</v>
      </c>
      <c r="H54" s="22">
        <f>VLOOKUP(E54,'[1]IPCA LABORATORIES LTD'!$C$7:$D$28,2,FALSE)</f>
        <v>21.4</v>
      </c>
      <c r="I54" s="22">
        <f t="shared" si="0"/>
        <v>85.6</v>
      </c>
      <c r="J54" s="22">
        <f t="shared" si="1"/>
        <v>20</v>
      </c>
      <c r="K54" s="22">
        <v>25</v>
      </c>
      <c r="L54" s="22">
        <f t="shared" si="2"/>
        <v>558.6</v>
      </c>
    </row>
    <row r="55" spans="1:12" s="20" customFormat="1" ht="15" x14ac:dyDescent="0.25">
      <c r="A55" s="21">
        <v>47</v>
      </c>
      <c r="B55" s="43">
        <v>44457</v>
      </c>
      <c r="C55" s="44" t="s">
        <v>125</v>
      </c>
      <c r="D55" s="44" t="s">
        <v>25</v>
      </c>
      <c r="E55" s="44" t="s">
        <v>24</v>
      </c>
      <c r="F55" s="44" t="s">
        <v>126</v>
      </c>
      <c r="G55" s="44">
        <v>8</v>
      </c>
      <c r="H55" s="22">
        <f>VLOOKUP(E55,'[1]IPCA LABORATORIES LTD'!$C$7:$D$28,2,FALSE)</f>
        <v>21.4</v>
      </c>
      <c r="I55" s="22">
        <f t="shared" si="0"/>
        <v>34.24</v>
      </c>
      <c r="J55" s="22">
        <f t="shared" si="1"/>
        <v>8</v>
      </c>
      <c r="K55" s="22">
        <v>25</v>
      </c>
      <c r="L55" s="22">
        <f t="shared" si="2"/>
        <v>238.44</v>
      </c>
    </row>
    <row r="56" spans="1:12" s="20" customFormat="1" ht="15" x14ac:dyDescent="0.25">
      <c r="A56" s="21">
        <v>48</v>
      </c>
      <c r="B56" s="43">
        <v>44459</v>
      </c>
      <c r="C56" s="44" t="s">
        <v>127</v>
      </c>
      <c r="D56" s="44" t="s">
        <v>25</v>
      </c>
      <c r="E56" s="44" t="s">
        <v>128</v>
      </c>
      <c r="F56" s="44" t="s">
        <v>129</v>
      </c>
      <c r="G56" s="44">
        <v>9</v>
      </c>
      <c r="H56" s="22">
        <f>VLOOKUP(E56,'[1]IPCA LABORATORIES LTD'!$C$7:$D$28,2,FALSE)</f>
        <v>64.2</v>
      </c>
      <c r="I56" s="22">
        <f t="shared" si="0"/>
        <v>115.56000000000002</v>
      </c>
      <c r="J56" s="22">
        <f t="shared" si="1"/>
        <v>9</v>
      </c>
      <c r="K56" s="22">
        <v>25</v>
      </c>
      <c r="L56" s="22">
        <f t="shared" si="2"/>
        <v>727.36000000000013</v>
      </c>
    </row>
    <row r="57" spans="1:12" s="20" customFormat="1" ht="15" x14ac:dyDescent="0.25">
      <c r="A57" s="21">
        <v>49</v>
      </c>
      <c r="B57" s="43">
        <v>44459</v>
      </c>
      <c r="C57" s="44" t="s">
        <v>130</v>
      </c>
      <c r="D57" s="44" t="s">
        <v>25</v>
      </c>
      <c r="E57" s="44" t="s">
        <v>24</v>
      </c>
      <c r="F57" s="44" t="s">
        <v>131</v>
      </c>
      <c r="G57" s="44">
        <v>12</v>
      </c>
      <c r="H57" s="22">
        <f>VLOOKUP(E57,'[1]IPCA LABORATORIES LTD'!$C$7:$D$28,2,FALSE)</f>
        <v>21.4</v>
      </c>
      <c r="I57" s="22">
        <f t="shared" si="0"/>
        <v>51.359999999999992</v>
      </c>
      <c r="J57" s="22">
        <f t="shared" si="1"/>
        <v>12</v>
      </c>
      <c r="K57" s="22">
        <v>25</v>
      </c>
      <c r="L57" s="22">
        <f t="shared" si="2"/>
        <v>345.15999999999997</v>
      </c>
    </row>
    <row r="58" spans="1:12" s="20" customFormat="1" ht="15" x14ac:dyDescent="0.25">
      <c r="A58" s="21">
        <v>50</v>
      </c>
      <c r="B58" s="43">
        <v>44459</v>
      </c>
      <c r="C58" s="44" t="s">
        <v>132</v>
      </c>
      <c r="D58" s="44" t="s">
        <v>25</v>
      </c>
      <c r="E58" s="44" t="s">
        <v>24</v>
      </c>
      <c r="F58" s="44" t="s">
        <v>133</v>
      </c>
      <c r="G58" s="44">
        <v>12</v>
      </c>
      <c r="H58" s="22">
        <f>VLOOKUP(E58,'[1]IPCA LABORATORIES LTD'!$C$7:$D$28,2,FALSE)</f>
        <v>21.4</v>
      </c>
      <c r="I58" s="22">
        <f t="shared" si="0"/>
        <v>51.359999999999992</v>
      </c>
      <c r="J58" s="22">
        <f t="shared" si="1"/>
        <v>12</v>
      </c>
      <c r="K58" s="22">
        <v>25</v>
      </c>
      <c r="L58" s="22">
        <f t="shared" si="2"/>
        <v>345.15999999999997</v>
      </c>
    </row>
    <row r="59" spans="1:12" s="20" customFormat="1" ht="15" x14ac:dyDescent="0.25">
      <c r="A59" s="21">
        <v>51</v>
      </c>
      <c r="B59" s="43">
        <v>44459</v>
      </c>
      <c r="C59" s="44" t="s">
        <v>134</v>
      </c>
      <c r="D59" s="44" t="s">
        <v>25</v>
      </c>
      <c r="E59" s="44" t="s">
        <v>24</v>
      </c>
      <c r="F59" s="44" t="s">
        <v>135</v>
      </c>
      <c r="G59" s="44">
        <v>12</v>
      </c>
      <c r="H59" s="22">
        <f>VLOOKUP(E59,'[1]IPCA LABORATORIES LTD'!$C$7:$D$28,2,FALSE)</f>
        <v>21.4</v>
      </c>
      <c r="I59" s="22">
        <f t="shared" si="0"/>
        <v>51.359999999999992</v>
      </c>
      <c r="J59" s="22">
        <f t="shared" si="1"/>
        <v>12</v>
      </c>
      <c r="K59" s="22">
        <v>25</v>
      </c>
      <c r="L59" s="22">
        <f t="shared" si="2"/>
        <v>345.15999999999997</v>
      </c>
    </row>
    <row r="60" spans="1:12" s="20" customFormat="1" ht="15" x14ac:dyDescent="0.25">
      <c r="A60" s="21">
        <v>52</v>
      </c>
      <c r="B60" s="43">
        <v>44459</v>
      </c>
      <c r="C60" s="44" t="s">
        <v>136</v>
      </c>
      <c r="D60" s="44" t="s">
        <v>25</v>
      </c>
      <c r="E60" s="44" t="s">
        <v>24</v>
      </c>
      <c r="F60" s="44" t="s">
        <v>137</v>
      </c>
      <c r="G60" s="44">
        <v>2</v>
      </c>
      <c r="H60" s="22">
        <f>VLOOKUP(E60,'[1]IPCA LABORATORIES LTD'!$C$7:$D$28,2,FALSE)</f>
        <v>21.4</v>
      </c>
      <c r="I60" s="22">
        <f t="shared" si="0"/>
        <v>8.56</v>
      </c>
      <c r="J60" s="22">
        <f t="shared" si="1"/>
        <v>2</v>
      </c>
      <c r="K60" s="22">
        <v>25</v>
      </c>
      <c r="L60" s="22">
        <f t="shared" si="2"/>
        <v>78.36</v>
      </c>
    </row>
    <row r="61" spans="1:12" s="20" customFormat="1" ht="15" x14ac:dyDescent="0.25">
      <c r="A61" s="21">
        <v>53</v>
      </c>
      <c r="B61" s="43">
        <v>44459</v>
      </c>
      <c r="C61" s="44" t="s">
        <v>138</v>
      </c>
      <c r="D61" s="44" t="s">
        <v>25</v>
      </c>
      <c r="E61" s="44" t="s">
        <v>33</v>
      </c>
      <c r="F61" s="44" t="s">
        <v>139</v>
      </c>
      <c r="G61" s="44">
        <v>11</v>
      </c>
      <c r="H61" s="22">
        <f>VLOOKUP(E61,'[1]IPCA LABORATORIES LTD'!$C$7:$D$28,2,FALSE)</f>
        <v>21.4</v>
      </c>
      <c r="I61" s="22">
        <f t="shared" si="0"/>
        <v>47.08</v>
      </c>
      <c r="J61" s="22">
        <f t="shared" si="1"/>
        <v>11</v>
      </c>
      <c r="K61" s="22">
        <v>25</v>
      </c>
      <c r="L61" s="22">
        <f t="shared" si="2"/>
        <v>318.47999999999996</v>
      </c>
    </row>
    <row r="62" spans="1:12" s="20" customFormat="1" ht="15" x14ac:dyDescent="0.25">
      <c r="A62" s="21">
        <v>54</v>
      </c>
      <c r="B62" s="43">
        <v>44459</v>
      </c>
      <c r="C62" s="44" t="s">
        <v>140</v>
      </c>
      <c r="D62" s="44" t="s">
        <v>25</v>
      </c>
      <c r="E62" s="44" t="s">
        <v>33</v>
      </c>
      <c r="F62" s="44" t="s">
        <v>141</v>
      </c>
      <c r="G62" s="44">
        <v>11</v>
      </c>
      <c r="H62" s="22">
        <f>VLOOKUP(E62,'[1]IPCA LABORATORIES LTD'!$C$7:$D$28,2,FALSE)</f>
        <v>21.4</v>
      </c>
      <c r="I62" s="22">
        <f t="shared" si="0"/>
        <v>47.08</v>
      </c>
      <c r="J62" s="22">
        <f t="shared" si="1"/>
        <v>11</v>
      </c>
      <c r="K62" s="22">
        <v>25</v>
      </c>
      <c r="L62" s="22">
        <f t="shared" si="2"/>
        <v>318.47999999999996</v>
      </c>
    </row>
    <row r="63" spans="1:12" s="20" customFormat="1" ht="15" x14ac:dyDescent="0.25">
      <c r="A63" s="21">
        <v>55</v>
      </c>
      <c r="B63" s="43">
        <v>44459</v>
      </c>
      <c r="C63" s="44" t="s">
        <v>142</v>
      </c>
      <c r="D63" s="44" t="s">
        <v>25</v>
      </c>
      <c r="E63" s="44" t="s">
        <v>33</v>
      </c>
      <c r="F63" s="44" t="s">
        <v>143</v>
      </c>
      <c r="G63" s="44">
        <v>6</v>
      </c>
      <c r="H63" s="22">
        <f>VLOOKUP(E63,'[1]IPCA LABORATORIES LTD'!$C$7:$D$28,2,FALSE)</f>
        <v>21.4</v>
      </c>
      <c r="I63" s="22">
        <f t="shared" si="0"/>
        <v>25.679999999999996</v>
      </c>
      <c r="J63" s="22">
        <f t="shared" si="1"/>
        <v>6</v>
      </c>
      <c r="K63" s="22">
        <v>25</v>
      </c>
      <c r="L63" s="22">
        <f t="shared" si="2"/>
        <v>185.07999999999998</v>
      </c>
    </row>
    <row r="64" spans="1:12" s="20" customFormat="1" ht="15" x14ac:dyDescent="0.25">
      <c r="A64" s="21">
        <v>56</v>
      </c>
      <c r="B64" s="43">
        <v>44459</v>
      </c>
      <c r="C64" s="44" t="s">
        <v>144</v>
      </c>
      <c r="D64" s="44" t="s">
        <v>25</v>
      </c>
      <c r="E64" s="44" t="s">
        <v>33</v>
      </c>
      <c r="F64" s="44" t="s">
        <v>145</v>
      </c>
      <c r="G64" s="44">
        <v>16</v>
      </c>
      <c r="H64" s="22">
        <f>VLOOKUP(E64,'[1]IPCA LABORATORIES LTD'!$C$7:$D$28,2,FALSE)</f>
        <v>21.4</v>
      </c>
      <c r="I64" s="22">
        <f t="shared" si="0"/>
        <v>68.48</v>
      </c>
      <c r="J64" s="22">
        <f t="shared" si="1"/>
        <v>16</v>
      </c>
      <c r="K64" s="22">
        <v>25</v>
      </c>
      <c r="L64" s="22">
        <f t="shared" si="2"/>
        <v>451.88</v>
      </c>
    </row>
    <row r="65" spans="1:12" s="20" customFormat="1" ht="15" x14ac:dyDescent="0.25">
      <c r="A65" s="21">
        <v>57</v>
      </c>
      <c r="B65" s="43">
        <v>44459</v>
      </c>
      <c r="C65" s="44" t="s">
        <v>146</v>
      </c>
      <c r="D65" s="44" t="s">
        <v>25</v>
      </c>
      <c r="E65" s="44" t="s">
        <v>47</v>
      </c>
      <c r="F65" s="44" t="s">
        <v>147</v>
      </c>
      <c r="G65" s="44">
        <v>4</v>
      </c>
      <c r="H65" s="22">
        <f>VLOOKUP(E65,'[1]IPCA LABORATORIES LTD'!$C$7:$D$28,2,FALSE)</f>
        <v>21.4</v>
      </c>
      <c r="I65" s="22">
        <f t="shared" si="0"/>
        <v>17.12</v>
      </c>
      <c r="J65" s="22">
        <f t="shared" si="1"/>
        <v>4</v>
      </c>
      <c r="K65" s="22">
        <v>25</v>
      </c>
      <c r="L65" s="22">
        <f t="shared" si="2"/>
        <v>131.72</v>
      </c>
    </row>
    <row r="66" spans="1:12" s="20" customFormat="1" ht="15" x14ac:dyDescent="0.25">
      <c r="A66" s="21">
        <v>58</v>
      </c>
      <c r="B66" s="43">
        <v>44459</v>
      </c>
      <c r="C66" s="44" t="s">
        <v>148</v>
      </c>
      <c r="D66" s="44" t="s">
        <v>25</v>
      </c>
      <c r="E66" s="44" t="s">
        <v>36</v>
      </c>
      <c r="F66" s="44" t="s">
        <v>149</v>
      </c>
      <c r="G66" s="44">
        <v>20</v>
      </c>
      <c r="H66" s="22">
        <f>VLOOKUP(E66,'[1]IPCA LABORATORIES LTD'!$C$7:$D$28,2,FALSE)</f>
        <v>61</v>
      </c>
      <c r="I66" s="22">
        <f t="shared" si="0"/>
        <v>244</v>
      </c>
      <c r="J66" s="22">
        <f t="shared" si="1"/>
        <v>20</v>
      </c>
      <c r="K66" s="22">
        <v>25</v>
      </c>
      <c r="L66" s="22">
        <f t="shared" si="2"/>
        <v>1509</v>
      </c>
    </row>
    <row r="67" spans="1:12" s="20" customFormat="1" ht="15" x14ac:dyDescent="0.25">
      <c r="A67" s="21">
        <v>59</v>
      </c>
      <c r="B67" s="43">
        <v>44460</v>
      </c>
      <c r="C67" s="44" t="s">
        <v>150</v>
      </c>
      <c r="D67" s="44" t="s">
        <v>25</v>
      </c>
      <c r="E67" s="44" t="s">
        <v>33</v>
      </c>
      <c r="F67" s="44" t="s">
        <v>151</v>
      </c>
      <c r="G67" s="44">
        <v>22</v>
      </c>
      <c r="H67" s="22">
        <f>VLOOKUP(E67,'[1]IPCA LABORATORIES LTD'!$C$7:$D$28,2,FALSE)</f>
        <v>21.4</v>
      </c>
      <c r="I67" s="22">
        <f t="shared" si="0"/>
        <v>94.16</v>
      </c>
      <c r="J67" s="22">
        <f t="shared" si="1"/>
        <v>22</v>
      </c>
      <c r="K67" s="22">
        <v>25</v>
      </c>
      <c r="L67" s="22">
        <f t="shared" si="2"/>
        <v>611.95999999999992</v>
      </c>
    </row>
    <row r="68" spans="1:12" s="20" customFormat="1" ht="15" x14ac:dyDescent="0.25">
      <c r="A68" s="21">
        <v>60</v>
      </c>
      <c r="B68" s="43">
        <v>44460</v>
      </c>
      <c r="C68" s="44" t="s">
        <v>152</v>
      </c>
      <c r="D68" s="44" t="s">
        <v>25</v>
      </c>
      <c r="E68" s="44" t="s">
        <v>33</v>
      </c>
      <c r="F68" s="44" t="s">
        <v>153</v>
      </c>
      <c r="G68" s="44">
        <v>3</v>
      </c>
      <c r="H68" s="22">
        <f>VLOOKUP(E68,'[1]IPCA LABORATORIES LTD'!$C$7:$D$28,2,FALSE)</f>
        <v>21.4</v>
      </c>
      <c r="I68" s="22">
        <f t="shared" si="0"/>
        <v>12.839999999999998</v>
      </c>
      <c r="J68" s="22">
        <f t="shared" si="1"/>
        <v>3</v>
      </c>
      <c r="K68" s="22">
        <v>25</v>
      </c>
      <c r="L68" s="22">
        <f t="shared" si="2"/>
        <v>105.03999999999999</v>
      </c>
    </row>
    <row r="69" spans="1:12" s="20" customFormat="1" ht="15" x14ac:dyDescent="0.25">
      <c r="A69" s="21">
        <v>61</v>
      </c>
      <c r="B69" s="43">
        <v>44460</v>
      </c>
      <c r="C69" s="44" t="s">
        <v>154</v>
      </c>
      <c r="D69" s="44" t="s">
        <v>25</v>
      </c>
      <c r="E69" s="44" t="s">
        <v>24</v>
      </c>
      <c r="F69" s="44" t="s">
        <v>155</v>
      </c>
      <c r="G69" s="44">
        <v>11</v>
      </c>
      <c r="H69" s="22">
        <f>VLOOKUP(E69,'[1]IPCA LABORATORIES LTD'!$C$7:$D$28,2,FALSE)</f>
        <v>21.4</v>
      </c>
      <c r="I69" s="22">
        <f t="shared" si="0"/>
        <v>47.08</v>
      </c>
      <c r="J69" s="22">
        <f t="shared" si="1"/>
        <v>11</v>
      </c>
      <c r="K69" s="22">
        <v>25</v>
      </c>
      <c r="L69" s="22">
        <f t="shared" si="2"/>
        <v>318.47999999999996</v>
      </c>
    </row>
    <row r="70" spans="1:12" s="20" customFormat="1" ht="15" x14ac:dyDescent="0.25">
      <c r="A70" s="21">
        <v>62</v>
      </c>
      <c r="B70" s="43">
        <v>44461</v>
      </c>
      <c r="C70" s="44" t="s">
        <v>156</v>
      </c>
      <c r="D70" s="44" t="s">
        <v>25</v>
      </c>
      <c r="E70" s="44" t="s">
        <v>33</v>
      </c>
      <c r="F70" s="44" t="s">
        <v>157</v>
      </c>
      <c r="G70" s="44">
        <v>18</v>
      </c>
      <c r="H70" s="22">
        <f>VLOOKUP(E70,'[1]IPCA LABORATORIES LTD'!$C$7:$D$28,2,FALSE)</f>
        <v>21.4</v>
      </c>
      <c r="I70" s="22">
        <f t="shared" si="0"/>
        <v>77.040000000000006</v>
      </c>
      <c r="J70" s="22">
        <f t="shared" si="1"/>
        <v>18</v>
      </c>
      <c r="K70" s="22">
        <v>25</v>
      </c>
      <c r="L70" s="22">
        <f t="shared" si="2"/>
        <v>505.24</v>
      </c>
    </row>
    <row r="71" spans="1:12" s="20" customFormat="1" ht="15" x14ac:dyDescent="0.25">
      <c r="A71" s="21">
        <v>63</v>
      </c>
      <c r="B71" s="43">
        <v>44461</v>
      </c>
      <c r="C71" s="44" t="s">
        <v>158</v>
      </c>
      <c r="D71" s="44" t="s">
        <v>25</v>
      </c>
      <c r="E71" s="44" t="s">
        <v>24</v>
      </c>
      <c r="F71" s="44" t="s">
        <v>159</v>
      </c>
      <c r="G71" s="44">
        <v>31</v>
      </c>
      <c r="H71" s="22">
        <f>VLOOKUP(E71,'[1]IPCA LABORATORIES LTD'!$C$7:$D$28,2,FALSE)</f>
        <v>21.4</v>
      </c>
      <c r="I71" s="22">
        <f t="shared" si="0"/>
        <v>132.68</v>
      </c>
      <c r="J71" s="22">
        <f t="shared" si="1"/>
        <v>31</v>
      </c>
      <c r="K71" s="22">
        <v>25</v>
      </c>
      <c r="L71" s="22">
        <f t="shared" si="2"/>
        <v>852.07999999999993</v>
      </c>
    </row>
    <row r="72" spans="1:12" s="20" customFormat="1" ht="15" x14ac:dyDescent="0.25">
      <c r="A72" s="21">
        <v>64</v>
      </c>
      <c r="B72" s="43">
        <v>44462</v>
      </c>
      <c r="C72" s="44" t="s">
        <v>160</v>
      </c>
      <c r="D72" s="44" t="s">
        <v>25</v>
      </c>
      <c r="E72" s="44" t="s">
        <v>59</v>
      </c>
      <c r="F72" s="44" t="s">
        <v>161</v>
      </c>
      <c r="G72" s="44">
        <v>10</v>
      </c>
      <c r="H72" s="22">
        <f>VLOOKUP(E72,'[1]IPCA LABORATORIES LTD'!$C$7:$D$28,2,FALSE)</f>
        <v>26.8</v>
      </c>
      <c r="I72" s="22">
        <f t="shared" si="0"/>
        <v>53.6</v>
      </c>
      <c r="J72" s="22">
        <f t="shared" si="1"/>
        <v>10</v>
      </c>
      <c r="K72" s="22">
        <v>25</v>
      </c>
      <c r="L72" s="22">
        <f t="shared" si="2"/>
        <v>356.6</v>
      </c>
    </row>
    <row r="73" spans="1:12" s="20" customFormat="1" ht="15" x14ac:dyDescent="0.25">
      <c r="A73" s="21">
        <v>65</v>
      </c>
      <c r="B73" s="43">
        <v>44462</v>
      </c>
      <c r="C73" s="44" t="s">
        <v>162</v>
      </c>
      <c r="D73" s="44" t="s">
        <v>25</v>
      </c>
      <c r="E73" s="44" t="s">
        <v>24</v>
      </c>
      <c r="F73" s="44" t="s">
        <v>163</v>
      </c>
      <c r="G73" s="44">
        <v>13</v>
      </c>
      <c r="H73" s="22">
        <f>VLOOKUP(E73,'[1]IPCA LABORATORIES LTD'!$C$7:$D$28,2,FALSE)</f>
        <v>21.4</v>
      </c>
      <c r="I73" s="22">
        <f t="shared" si="0"/>
        <v>55.64</v>
      </c>
      <c r="J73" s="22">
        <f t="shared" si="1"/>
        <v>13</v>
      </c>
      <c r="K73" s="22">
        <v>25</v>
      </c>
      <c r="L73" s="22">
        <f t="shared" si="2"/>
        <v>371.84</v>
      </c>
    </row>
    <row r="74" spans="1:12" s="20" customFormat="1" ht="15" x14ac:dyDescent="0.25">
      <c r="A74" s="21">
        <v>66</v>
      </c>
      <c r="B74" s="43">
        <v>44463</v>
      </c>
      <c r="C74" s="44" t="s">
        <v>164</v>
      </c>
      <c r="D74" s="44" t="s">
        <v>25</v>
      </c>
      <c r="E74" s="44" t="s">
        <v>24</v>
      </c>
      <c r="F74" s="44" t="s">
        <v>165</v>
      </c>
      <c r="G74" s="44">
        <v>6</v>
      </c>
      <c r="H74" s="22">
        <f>VLOOKUP(E74,'[1]IPCA LABORATORIES LTD'!$C$7:$D$28,2,FALSE)</f>
        <v>21.4</v>
      </c>
      <c r="I74" s="22">
        <f t="shared" ref="I74:I100" si="3">G74*H74*20/100</f>
        <v>25.679999999999996</v>
      </c>
      <c r="J74" s="22">
        <f t="shared" ref="J74:J100" si="4">G74*1</f>
        <v>6</v>
      </c>
      <c r="K74" s="22">
        <v>25</v>
      </c>
      <c r="L74" s="22">
        <f t="shared" ref="L74:L100" si="5">G74*H74+I74+J74+K74</f>
        <v>185.07999999999998</v>
      </c>
    </row>
    <row r="75" spans="1:12" s="20" customFormat="1" ht="15" x14ac:dyDescent="0.25">
      <c r="A75" s="21">
        <v>67</v>
      </c>
      <c r="B75" s="43">
        <v>44463</v>
      </c>
      <c r="C75" s="44" t="s">
        <v>166</v>
      </c>
      <c r="D75" s="44" t="s">
        <v>25</v>
      </c>
      <c r="E75" s="44" t="s">
        <v>24</v>
      </c>
      <c r="F75" s="44" t="s">
        <v>167</v>
      </c>
      <c r="G75" s="44">
        <v>26</v>
      </c>
      <c r="H75" s="22">
        <f>VLOOKUP(E75,'[1]IPCA LABORATORIES LTD'!$C$7:$D$28,2,FALSE)</f>
        <v>21.4</v>
      </c>
      <c r="I75" s="22">
        <f t="shared" si="3"/>
        <v>111.28</v>
      </c>
      <c r="J75" s="22">
        <f t="shared" si="4"/>
        <v>26</v>
      </c>
      <c r="K75" s="22">
        <v>25</v>
      </c>
      <c r="L75" s="22">
        <f t="shared" si="5"/>
        <v>718.68</v>
      </c>
    </row>
    <row r="76" spans="1:12" s="20" customFormat="1" ht="15" x14ac:dyDescent="0.25">
      <c r="A76" s="21">
        <v>68</v>
      </c>
      <c r="B76" s="43">
        <v>44463</v>
      </c>
      <c r="C76" s="44" t="s">
        <v>168</v>
      </c>
      <c r="D76" s="44" t="s">
        <v>25</v>
      </c>
      <c r="E76" s="44" t="s">
        <v>24</v>
      </c>
      <c r="F76" s="44" t="s">
        <v>169</v>
      </c>
      <c r="G76" s="44">
        <v>17</v>
      </c>
      <c r="H76" s="22">
        <f>VLOOKUP(E76,'[1]IPCA LABORATORIES LTD'!$C$7:$D$28,2,FALSE)</f>
        <v>21.4</v>
      </c>
      <c r="I76" s="22">
        <f t="shared" si="3"/>
        <v>72.759999999999991</v>
      </c>
      <c r="J76" s="22">
        <f t="shared" si="4"/>
        <v>17</v>
      </c>
      <c r="K76" s="22">
        <v>25</v>
      </c>
      <c r="L76" s="22">
        <f t="shared" si="5"/>
        <v>478.55999999999995</v>
      </c>
    </row>
    <row r="77" spans="1:12" s="20" customFormat="1" ht="15" x14ac:dyDescent="0.25">
      <c r="A77" s="21">
        <v>69</v>
      </c>
      <c r="B77" s="43">
        <v>44463</v>
      </c>
      <c r="C77" s="44" t="s">
        <v>170</v>
      </c>
      <c r="D77" s="44" t="s">
        <v>25</v>
      </c>
      <c r="E77" s="44" t="s">
        <v>36</v>
      </c>
      <c r="F77" s="44" t="s">
        <v>171</v>
      </c>
      <c r="G77" s="44">
        <v>13</v>
      </c>
      <c r="H77" s="22">
        <f>VLOOKUP(E77,'[1]IPCA LABORATORIES LTD'!$C$7:$D$28,2,FALSE)</f>
        <v>61</v>
      </c>
      <c r="I77" s="22">
        <f t="shared" si="3"/>
        <v>158.6</v>
      </c>
      <c r="J77" s="22">
        <f t="shared" si="4"/>
        <v>13</v>
      </c>
      <c r="K77" s="22">
        <v>25</v>
      </c>
      <c r="L77" s="22">
        <f t="shared" si="5"/>
        <v>989.6</v>
      </c>
    </row>
    <row r="78" spans="1:12" s="20" customFormat="1" ht="15" x14ac:dyDescent="0.25">
      <c r="A78" s="21">
        <v>70</v>
      </c>
      <c r="B78" s="43">
        <v>44463</v>
      </c>
      <c r="C78" s="44" t="s">
        <v>172</v>
      </c>
      <c r="D78" s="44" t="s">
        <v>25</v>
      </c>
      <c r="E78" s="44" t="s">
        <v>47</v>
      </c>
      <c r="F78" s="44" t="s">
        <v>173</v>
      </c>
      <c r="G78" s="44">
        <v>7</v>
      </c>
      <c r="H78" s="22">
        <f>VLOOKUP(E78,'[1]IPCA LABORATORIES LTD'!$C$7:$D$28,2,FALSE)</f>
        <v>21.4</v>
      </c>
      <c r="I78" s="22">
        <f t="shared" si="3"/>
        <v>29.959999999999994</v>
      </c>
      <c r="J78" s="22">
        <f t="shared" si="4"/>
        <v>7</v>
      </c>
      <c r="K78" s="22">
        <v>25</v>
      </c>
      <c r="L78" s="22">
        <f t="shared" si="5"/>
        <v>211.76</v>
      </c>
    </row>
    <row r="79" spans="1:12" s="20" customFormat="1" ht="15" x14ac:dyDescent="0.25">
      <c r="A79" s="21">
        <v>71</v>
      </c>
      <c r="B79" s="43">
        <v>44463</v>
      </c>
      <c r="C79" s="44" t="s">
        <v>174</v>
      </c>
      <c r="D79" s="44" t="s">
        <v>25</v>
      </c>
      <c r="E79" s="44" t="s">
        <v>27</v>
      </c>
      <c r="F79" s="44" t="s">
        <v>175</v>
      </c>
      <c r="G79" s="44">
        <v>7</v>
      </c>
      <c r="H79" s="22">
        <f>VLOOKUP(E79,'[1]IPCA LABORATORIES LTD'!$C$7:$D$28,2,FALSE)</f>
        <v>24.6</v>
      </c>
      <c r="I79" s="22">
        <f t="shared" si="3"/>
        <v>34.440000000000005</v>
      </c>
      <c r="J79" s="22">
        <f t="shared" si="4"/>
        <v>7</v>
      </c>
      <c r="K79" s="22">
        <v>25</v>
      </c>
      <c r="L79" s="22">
        <f t="shared" si="5"/>
        <v>238.64000000000001</v>
      </c>
    </row>
    <row r="80" spans="1:12" s="20" customFormat="1" ht="15" x14ac:dyDescent="0.25">
      <c r="A80" s="21">
        <v>72</v>
      </c>
      <c r="B80" s="43">
        <v>44463</v>
      </c>
      <c r="C80" s="44" t="s">
        <v>176</v>
      </c>
      <c r="D80" s="44" t="s">
        <v>25</v>
      </c>
      <c r="E80" s="44" t="s">
        <v>33</v>
      </c>
      <c r="F80" s="44" t="s">
        <v>177</v>
      </c>
      <c r="G80" s="44">
        <v>14</v>
      </c>
      <c r="H80" s="22">
        <f>VLOOKUP(E80,'[1]IPCA LABORATORIES LTD'!$C$7:$D$28,2,FALSE)</f>
        <v>21.4</v>
      </c>
      <c r="I80" s="22">
        <f t="shared" si="3"/>
        <v>59.919999999999987</v>
      </c>
      <c r="J80" s="22">
        <f t="shared" si="4"/>
        <v>14</v>
      </c>
      <c r="K80" s="22">
        <v>25</v>
      </c>
      <c r="L80" s="22">
        <f t="shared" si="5"/>
        <v>398.52</v>
      </c>
    </row>
    <row r="81" spans="1:12" s="20" customFormat="1" ht="15" x14ac:dyDescent="0.25">
      <c r="A81" s="21">
        <v>73</v>
      </c>
      <c r="B81" s="43">
        <v>44467</v>
      </c>
      <c r="C81" s="44" t="s">
        <v>178</v>
      </c>
      <c r="D81" s="44" t="s">
        <v>25</v>
      </c>
      <c r="E81" s="44" t="s">
        <v>24</v>
      </c>
      <c r="F81" s="44" t="s">
        <v>179</v>
      </c>
      <c r="G81" s="44">
        <v>2</v>
      </c>
      <c r="H81" s="22">
        <f>VLOOKUP(E81,'[1]IPCA LABORATORIES LTD'!$C$7:$D$28,2,FALSE)</f>
        <v>21.4</v>
      </c>
      <c r="I81" s="22">
        <f t="shared" si="3"/>
        <v>8.56</v>
      </c>
      <c r="J81" s="22">
        <f t="shared" si="4"/>
        <v>2</v>
      </c>
      <c r="K81" s="22">
        <v>25</v>
      </c>
      <c r="L81" s="22">
        <f t="shared" si="5"/>
        <v>78.36</v>
      </c>
    </row>
    <row r="82" spans="1:12" s="20" customFormat="1" ht="15" x14ac:dyDescent="0.25">
      <c r="A82" s="21">
        <v>74</v>
      </c>
      <c r="B82" s="43">
        <v>44467</v>
      </c>
      <c r="C82" s="44" t="s">
        <v>180</v>
      </c>
      <c r="D82" s="44" t="s">
        <v>25</v>
      </c>
      <c r="E82" s="44" t="s">
        <v>24</v>
      </c>
      <c r="F82" s="44" t="s">
        <v>181</v>
      </c>
      <c r="G82" s="44">
        <v>19</v>
      </c>
      <c r="H82" s="22">
        <f>VLOOKUP(E82,'[1]IPCA LABORATORIES LTD'!$C$7:$D$28,2,FALSE)</f>
        <v>21.4</v>
      </c>
      <c r="I82" s="22">
        <f t="shared" si="3"/>
        <v>81.319999999999993</v>
      </c>
      <c r="J82" s="22">
        <f t="shared" si="4"/>
        <v>19</v>
      </c>
      <c r="K82" s="22">
        <v>25</v>
      </c>
      <c r="L82" s="22">
        <f t="shared" si="5"/>
        <v>531.91999999999996</v>
      </c>
    </row>
    <row r="83" spans="1:12" s="20" customFormat="1" ht="15" x14ac:dyDescent="0.25">
      <c r="A83" s="21">
        <v>75</v>
      </c>
      <c r="B83" s="43">
        <v>44467</v>
      </c>
      <c r="C83" s="44" t="s">
        <v>182</v>
      </c>
      <c r="D83" s="44" t="s">
        <v>25</v>
      </c>
      <c r="E83" s="44" t="s">
        <v>36</v>
      </c>
      <c r="F83" s="44" t="s">
        <v>183</v>
      </c>
      <c r="G83" s="44">
        <v>15</v>
      </c>
      <c r="H83" s="22">
        <f>VLOOKUP(E83,'[1]IPCA LABORATORIES LTD'!$C$7:$D$28,2,FALSE)</f>
        <v>61</v>
      </c>
      <c r="I83" s="22">
        <f t="shared" si="3"/>
        <v>183</v>
      </c>
      <c r="J83" s="22">
        <f t="shared" si="4"/>
        <v>15</v>
      </c>
      <c r="K83" s="22">
        <v>25</v>
      </c>
      <c r="L83" s="22">
        <f t="shared" si="5"/>
        <v>1138</v>
      </c>
    </row>
    <row r="84" spans="1:12" s="20" customFormat="1" ht="15" x14ac:dyDescent="0.25">
      <c r="A84" s="21">
        <v>76</v>
      </c>
      <c r="B84" s="43">
        <v>44467</v>
      </c>
      <c r="C84" s="44" t="s">
        <v>184</v>
      </c>
      <c r="D84" s="44" t="s">
        <v>25</v>
      </c>
      <c r="E84" s="44" t="s">
        <v>56</v>
      </c>
      <c r="F84" s="44" t="s">
        <v>185</v>
      </c>
      <c r="G84" s="44">
        <v>15</v>
      </c>
      <c r="H84" s="22">
        <f>VLOOKUP(E84,'[1]IPCA LABORATORIES LTD'!$C$7:$D$28,2,FALSE)</f>
        <v>64.2</v>
      </c>
      <c r="I84" s="22">
        <f t="shared" si="3"/>
        <v>192.6</v>
      </c>
      <c r="J84" s="22">
        <f t="shared" si="4"/>
        <v>15</v>
      </c>
      <c r="K84" s="22">
        <v>25</v>
      </c>
      <c r="L84" s="22">
        <f t="shared" si="5"/>
        <v>1195.5999999999999</v>
      </c>
    </row>
    <row r="85" spans="1:12" s="20" customFormat="1" ht="15" x14ac:dyDescent="0.25">
      <c r="A85" s="21">
        <v>77</v>
      </c>
      <c r="B85" s="43">
        <v>44467</v>
      </c>
      <c r="C85" s="44" t="s">
        <v>186</v>
      </c>
      <c r="D85" s="44" t="s">
        <v>25</v>
      </c>
      <c r="E85" s="44" t="s">
        <v>24</v>
      </c>
      <c r="F85" s="44" t="s">
        <v>187</v>
      </c>
      <c r="G85" s="44">
        <v>13</v>
      </c>
      <c r="H85" s="22">
        <f>VLOOKUP(E85,'[1]IPCA LABORATORIES LTD'!$C$7:$D$28,2,FALSE)</f>
        <v>21.4</v>
      </c>
      <c r="I85" s="22">
        <f t="shared" si="3"/>
        <v>55.64</v>
      </c>
      <c r="J85" s="22">
        <f t="shared" si="4"/>
        <v>13</v>
      </c>
      <c r="K85" s="22">
        <v>25</v>
      </c>
      <c r="L85" s="22">
        <f t="shared" si="5"/>
        <v>371.84</v>
      </c>
    </row>
    <row r="86" spans="1:12" s="20" customFormat="1" ht="15" x14ac:dyDescent="0.25">
      <c r="A86" s="21">
        <v>78</v>
      </c>
      <c r="B86" s="43">
        <v>44467</v>
      </c>
      <c r="C86" s="44" t="s">
        <v>188</v>
      </c>
      <c r="D86" s="44" t="s">
        <v>25</v>
      </c>
      <c r="E86" s="44" t="s">
        <v>24</v>
      </c>
      <c r="F86" s="44" t="s">
        <v>189</v>
      </c>
      <c r="G86" s="44">
        <v>10</v>
      </c>
      <c r="H86" s="22">
        <f>VLOOKUP(E86,'[1]IPCA LABORATORIES LTD'!$C$7:$D$28,2,FALSE)</f>
        <v>21.4</v>
      </c>
      <c r="I86" s="22">
        <f t="shared" si="3"/>
        <v>42.8</v>
      </c>
      <c r="J86" s="22">
        <f t="shared" si="4"/>
        <v>10</v>
      </c>
      <c r="K86" s="22">
        <v>25</v>
      </c>
      <c r="L86" s="22">
        <f t="shared" si="5"/>
        <v>291.8</v>
      </c>
    </row>
    <row r="87" spans="1:12" s="20" customFormat="1" ht="15" x14ac:dyDescent="0.25">
      <c r="A87" s="21">
        <v>79</v>
      </c>
      <c r="B87" s="43">
        <v>44467</v>
      </c>
      <c r="C87" s="44" t="s">
        <v>190</v>
      </c>
      <c r="D87" s="44" t="s">
        <v>25</v>
      </c>
      <c r="E87" s="44" t="s">
        <v>33</v>
      </c>
      <c r="F87" s="44" t="s">
        <v>191</v>
      </c>
      <c r="G87" s="44">
        <v>17</v>
      </c>
      <c r="H87" s="22">
        <f>VLOOKUP(E87,'[1]IPCA LABORATORIES LTD'!$C$7:$D$28,2,FALSE)</f>
        <v>21.4</v>
      </c>
      <c r="I87" s="22">
        <f t="shared" si="3"/>
        <v>72.759999999999991</v>
      </c>
      <c r="J87" s="22">
        <f t="shared" si="4"/>
        <v>17</v>
      </c>
      <c r="K87" s="22">
        <v>25</v>
      </c>
      <c r="L87" s="22">
        <f t="shared" si="5"/>
        <v>478.55999999999995</v>
      </c>
    </row>
    <row r="88" spans="1:12" s="20" customFormat="1" ht="15" x14ac:dyDescent="0.25">
      <c r="A88" s="21">
        <v>80</v>
      </c>
      <c r="B88" s="43">
        <v>44467</v>
      </c>
      <c r="C88" s="44" t="s">
        <v>192</v>
      </c>
      <c r="D88" s="44" t="s">
        <v>25</v>
      </c>
      <c r="E88" s="44" t="s">
        <v>33</v>
      </c>
      <c r="F88" s="44" t="s">
        <v>193</v>
      </c>
      <c r="G88" s="44">
        <v>3</v>
      </c>
      <c r="H88" s="22">
        <f>VLOOKUP(E88,'[1]IPCA LABORATORIES LTD'!$C$7:$D$28,2,FALSE)</f>
        <v>21.4</v>
      </c>
      <c r="I88" s="22">
        <f t="shared" si="3"/>
        <v>12.839999999999998</v>
      </c>
      <c r="J88" s="22">
        <f t="shared" si="4"/>
        <v>3</v>
      </c>
      <c r="K88" s="22">
        <v>25</v>
      </c>
      <c r="L88" s="22">
        <f t="shared" si="5"/>
        <v>105.03999999999999</v>
      </c>
    </row>
    <row r="89" spans="1:12" s="20" customFormat="1" ht="15" x14ac:dyDescent="0.25">
      <c r="A89" s="21">
        <v>81</v>
      </c>
      <c r="B89" s="43">
        <v>44467</v>
      </c>
      <c r="C89" s="44" t="s">
        <v>194</v>
      </c>
      <c r="D89" s="44" t="s">
        <v>25</v>
      </c>
      <c r="E89" s="44" t="s">
        <v>33</v>
      </c>
      <c r="F89" s="44" t="s">
        <v>195</v>
      </c>
      <c r="G89" s="44">
        <v>18</v>
      </c>
      <c r="H89" s="22">
        <f>VLOOKUP(E89,'[1]IPCA LABORATORIES LTD'!$C$7:$D$28,2,FALSE)</f>
        <v>21.4</v>
      </c>
      <c r="I89" s="22">
        <f t="shared" si="3"/>
        <v>77.040000000000006</v>
      </c>
      <c r="J89" s="22">
        <f t="shared" si="4"/>
        <v>18</v>
      </c>
      <c r="K89" s="22">
        <v>25</v>
      </c>
      <c r="L89" s="22">
        <f t="shared" si="5"/>
        <v>505.24</v>
      </c>
    </row>
    <row r="90" spans="1:12" s="20" customFormat="1" ht="15" x14ac:dyDescent="0.25">
      <c r="A90" s="21">
        <v>82</v>
      </c>
      <c r="B90" s="43">
        <v>44467</v>
      </c>
      <c r="C90" s="44" t="s">
        <v>196</v>
      </c>
      <c r="D90" s="44" t="s">
        <v>25</v>
      </c>
      <c r="E90" s="44" t="s">
        <v>33</v>
      </c>
      <c r="F90" s="44" t="s">
        <v>197</v>
      </c>
      <c r="G90" s="44">
        <v>5</v>
      </c>
      <c r="H90" s="22">
        <f>VLOOKUP(E90,'[1]IPCA LABORATORIES LTD'!$C$7:$D$28,2,FALSE)</f>
        <v>21.4</v>
      </c>
      <c r="I90" s="22">
        <f t="shared" si="3"/>
        <v>21.4</v>
      </c>
      <c r="J90" s="22">
        <f t="shared" si="4"/>
        <v>5</v>
      </c>
      <c r="K90" s="22">
        <v>25</v>
      </c>
      <c r="L90" s="22">
        <f t="shared" si="5"/>
        <v>158.4</v>
      </c>
    </row>
    <row r="91" spans="1:12" s="20" customFormat="1" ht="15" x14ac:dyDescent="0.25">
      <c r="A91" s="21">
        <v>83</v>
      </c>
      <c r="B91" s="43">
        <v>44467</v>
      </c>
      <c r="C91" s="44" t="s">
        <v>198</v>
      </c>
      <c r="D91" s="44" t="s">
        <v>25</v>
      </c>
      <c r="E91" s="44" t="s">
        <v>33</v>
      </c>
      <c r="F91" s="44" t="s">
        <v>199</v>
      </c>
      <c r="G91" s="44">
        <v>2</v>
      </c>
      <c r="H91" s="22">
        <f>VLOOKUP(E91,'[1]IPCA LABORATORIES LTD'!$C$7:$D$28,2,FALSE)</f>
        <v>21.4</v>
      </c>
      <c r="I91" s="22">
        <f t="shared" si="3"/>
        <v>8.56</v>
      </c>
      <c r="J91" s="22">
        <f t="shared" si="4"/>
        <v>2</v>
      </c>
      <c r="K91" s="22">
        <v>25</v>
      </c>
      <c r="L91" s="22">
        <f t="shared" si="5"/>
        <v>78.36</v>
      </c>
    </row>
    <row r="92" spans="1:12" s="20" customFormat="1" ht="15" x14ac:dyDescent="0.25">
      <c r="A92" s="21">
        <v>84</v>
      </c>
      <c r="B92" s="43">
        <v>44467</v>
      </c>
      <c r="C92" s="44" t="s">
        <v>200</v>
      </c>
      <c r="D92" s="44" t="s">
        <v>25</v>
      </c>
      <c r="E92" s="44" t="s">
        <v>33</v>
      </c>
      <c r="F92" s="44" t="s">
        <v>201</v>
      </c>
      <c r="G92" s="44">
        <v>16</v>
      </c>
      <c r="H92" s="22">
        <f>VLOOKUP(E92,'[1]IPCA LABORATORIES LTD'!$C$7:$D$28,2,FALSE)</f>
        <v>21.4</v>
      </c>
      <c r="I92" s="22">
        <f t="shared" si="3"/>
        <v>68.48</v>
      </c>
      <c r="J92" s="22">
        <f t="shared" si="4"/>
        <v>16</v>
      </c>
      <c r="K92" s="22">
        <v>25</v>
      </c>
      <c r="L92" s="22">
        <f t="shared" si="5"/>
        <v>451.88</v>
      </c>
    </row>
    <row r="93" spans="1:12" s="20" customFormat="1" ht="15" x14ac:dyDescent="0.25">
      <c r="A93" s="21">
        <v>85</v>
      </c>
      <c r="B93" s="43">
        <v>44467</v>
      </c>
      <c r="C93" s="44" t="s">
        <v>202</v>
      </c>
      <c r="D93" s="44" t="s">
        <v>25</v>
      </c>
      <c r="E93" s="44" t="s">
        <v>24</v>
      </c>
      <c r="F93" s="44" t="s">
        <v>203</v>
      </c>
      <c r="G93" s="44">
        <v>1</v>
      </c>
      <c r="H93" s="22">
        <f>VLOOKUP(E93,'[1]IPCA LABORATORIES LTD'!$C$7:$D$28,2,FALSE)</f>
        <v>21.4</v>
      </c>
      <c r="I93" s="22">
        <f t="shared" si="3"/>
        <v>4.28</v>
      </c>
      <c r="J93" s="22">
        <f t="shared" si="4"/>
        <v>1</v>
      </c>
      <c r="K93" s="22">
        <v>25</v>
      </c>
      <c r="L93" s="22">
        <f t="shared" si="5"/>
        <v>51.68</v>
      </c>
    </row>
    <row r="94" spans="1:12" s="20" customFormat="1" ht="15" x14ac:dyDescent="0.25">
      <c r="A94" s="21">
        <v>86</v>
      </c>
      <c r="B94" s="43">
        <v>44467</v>
      </c>
      <c r="C94" s="44" t="s">
        <v>204</v>
      </c>
      <c r="D94" s="44" t="s">
        <v>25</v>
      </c>
      <c r="E94" s="44" t="s">
        <v>24</v>
      </c>
      <c r="F94" s="44" t="s">
        <v>205</v>
      </c>
      <c r="G94" s="44">
        <v>3</v>
      </c>
      <c r="H94" s="22">
        <f>VLOOKUP(E94,'[1]IPCA LABORATORIES LTD'!$C$7:$D$28,2,FALSE)</f>
        <v>21.4</v>
      </c>
      <c r="I94" s="22">
        <f t="shared" si="3"/>
        <v>12.839999999999998</v>
      </c>
      <c r="J94" s="22">
        <f t="shared" si="4"/>
        <v>3</v>
      </c>
      <c r="K94" s="22">
        <v>25</v>
      </c>
      <c r="L94" s="22">
        <f t="shared" si="5"/>
        <v>105.03999999999999</v>
      </c>
    </row>
    <row r="95" spans="1:12" s="20" customFormat="1" ht="15" x14ac:dyDescent="0.25">
      <c r="A95" s="21">
        <v>87</v>
      </c>
      <c r="B95" s="43">
        <v>44467</v>
      </c>
      <c r="C95" s="44" t="s">
        <v>206</v>
      </c>
      <c r="D95" s="44" t="s">
        <v>25</v>
      </c>
      <c r="E95" s="44" t="s">
        <v>56</v>
      </c>
      <c r="F95" s="44" t="s">
        <v>207</v>
      </c>
      <c r="G95" s="44">
        <v>1</v>
      </c>
      <c r="H95" s="22">
        <f>VLOOKUP(E95,'[1]IPCA LABORATORIES LTD'!$C$7:$D$28,2,FALSE)</f>
        <v>64.2</v>
      </c>
      <c r="I95" s="22">
        <f t="shared" si="3"/>
        <v>12.84</v>
      </c>
      <c r="J95" s="22">
        <f t="shared" si="4"/>
        <v>1</v>
      </c>
      <c r="K95" s="22">
        <v>25</v>
      </c>
      <c r="L95" s="22">
        <f t="shared" si="5"/>
        <v>103.04</v>
      </c>
    </row>
    <row r="96" spans="1:12" s="20" customFormat="1" ht="15" x14ac:dyDescent="0.25">
      <c r="A96" s="21">
        <v>88</v>
      </c>
      <c r="B96" s="43">
        <v>44467</v>
      </c>
      <c r="C96" s="44" t="s">
        <v>208</v>
      </c>
      <c r="D96" s="44" t="s">
        <v>25</v>
      </c>
      <c r="E96" s="44" t="s">
        <v>27</v>
      </c>
      <c r="F96" s="44" t="s">
        <v>209</v>
      </c>
      <c r="G96" s="44">
        <v>1</v>
      </c>
      <c r="H96" s="22">
        <f>VLOOKUP(E96,'[1]IPCA LABORATORIES LTD'!$C$7:$D$28,2,FALSE)</f>
        <v>24.6</v>
      </c>
      <c r="I96" s="22">
        <f t="shared" si="3"/>
        <v>4.92</v>
      </c>
      <c r="J96" s="22">
        <f t="shared" si="4"/>
        <v>1</v>
      </c>
      <c r="K96" s="22">
        <v>25</v>
      </c>
      <c r="L96" s="22">
        <f t="shared" si="5"/>
        <v>55.52</v>
      </c>
    </row>
    <row r="97" spans="1:13" s="20" customFormat="1" ht="15" x14ac:dyDescent="0.25">
      <c r="A97" s="21">
        <v>89</v>
      </c>
      <c r="B97" s="43">
        <v>44467</v>
      </c>
      <c r="C97" s="44" t="s">
        <v>210</v>
      </c>
      <c r="D97" s="44" t="s">
        <v>25</v>
      </c>
      <c r="E97" s="44" t="s">
        <v>24</v>
      </c>
      <c r="F97" s="44" t="s">
        <v>211</v>
      </c>
      <c r="G97" s="44">
        <v>1</v>
      </c>
      <c r="H97" s="22">
        <f>VLOOKUP(E97,'[1]IPCA LABORATORIES LTD'!$C$7:$D$28,2,FALSE)</f>
        <v>21.4</v>
      </c>
      <c r="I97" s="22">
        <f t="shared" si="3"/>
        <v>4.28</v>
      </c>
      <c r="J97" s="22">
        <f t="shared" si="4"/>
        <v>1</v>
      </c>
      <c r="K97" s="22">
        <v>25</v>
      </c>
      <c r="L97" s="22">
        <f t="shared" si="5"/>
        <v>51.68</v>
      </c>
    </row>
    <row r="98" spans="1:13" s="20" customFormat="1" ht="15" x14ac:dyDescent="0.25">
      <c r="A98" s="21">
        <v>90</v>
      </c>
      <c r="B98" s="43">
        <v>44467</v>
      </c>
      <c r="C98" s="44" t="s">
        <v>212</v>
      </c>
      <c r="D98" s="44" t="s">
        <v>25</v>
      </c>
      <c r="E98" s="44" t="s">
        <v>24</v>
      </c>
      <c r="F98" s="44" t="s">
        <v>213</v>
      </c>
      <c r="G98" s="44">
        <v>6</v>
      </c>
      <c r="H98" s="22">
        <f>VLOOKUP(E98,'[1]IPCA LABORATORIES LTD'!$C$7:$D$28,2,FALSE)</f>
        <v>21.4</v>
      </c>
      <c r="I98" s="22">
        <f t="shared" si="3"/>
        <v>25.679999999999996</v>
      </c>
      <c r="J98" s="22">
        <f t="shared" si="4"/>
        <v>6</v>
      </c>
      <c r="K98" s="22">
        <v>25</v>
      </c>
      <c r="L98" s="22">
        <f t="shared" si="5"/>
        <v>185.07999999999998</v>
      </c>
    </row>
    <row r="99" spans="1:13" s="20" customFormat="1" ht="15" x14ac:dyDescent="0.25">
      <c r="A99" s="21">
        <v>91</v>
      </c>
      <c r="B99" s="43">
        <v>44467</v>
      </c>
      <c r="C99" s="44" t="s">
        <v>214</v>
      </c>
      <c r="D99" s="44" t="s">
        <v>25</v>
      </c>
      <c r="E99" s="44" t="s">
        <v>47</v>
      </c>
      <c r="F99" s="44" t="s">
        <v>215</v>
      </c>
      <c r="G99" s="44">
        <v>3</v>
      </c>
      <c r="H99" s="22">
        <f>VLOOKUP(E99,'[1]IPCA LABORATORIES LTD'!$C$7:$D$28,2,FALSE)</f>
        <v>21.4</v>
      </c>
      <c r="I99" s="22">
        <f t="shared" si="3"/>
        <v>12.839999999999998</v>
      </c>
      <c r="J99" s="22">
        <f t="shared" si="4"/>
        <v>3</v>
      </c>
      <c r="K99" s="22">
        <v>25</v>
      </c>
      <c r="L99" s="22">
        <f t="shared" si="5"/>
        <v>105.03999999999999</v>
      </c>
    </row>
    <row r="100" spans="1:13" s="20" customFormat="1" ht="15" x14ac:dyDescent="0.25">
      <c r="A100" s="21">
        <v>92</v>
      </c>
      <c r="B100" s="43">
        <v>44467</v>
      </c>
      <c r="C100" s="44" t="s">
        <v>216</v>
      </c>
      <c r="D100" s="44" t="s">
        <v>25</v>
      </c>
      <c r="E100" s="44" t="s">
        <v>217</v>
      </c>
      <c r="F100" s="44" t="s">
        <v>218</v>
      </c>
      <c r="G100" s="44">
        <v>3</v>
      </c>
      <c r="H100" s="22">
        <v>45</v>
      </c>
      <c r="I100" s="22">
        <f t="shared" si="3"/>
        <v>27</v>
      </c>
      <c r="J100" s="22">
        <f t="shared" si="4"/>
        <v>3</v>
      </c>
      <c r="K100" s="22">
        <v>25</v>
      </c>
      <c r="L100" s="22">
        <f t="shared" si="5"/>
        <v>190</v>
      </c>
    </row>
    <row r="101" spans="1:13" s="5" customFormat="1" ht="15" customHeight="1" x14ac:dyDescent="0.25">
      <c r="A101" s="49" t="s">
        <v>223</v>
      </c>
      <c r="B101" s="50"/>
      <c r="C101" s="50"/>
      <c r="D101" s="50"/>
      <c r="E101" s="50"/>
      <c r="F101" s="50"/>
      <c r="G101" s="50"/>
      <c r="H101" s="50"/>
      <c r="I101" s="50"/>
      <c r="J101" s="50"/>
      <c r="K101" s="51"/>
      <c r="L101" s="26">
        <f>ROUND(SUM(L9:L100),0)</f>
        <v>43223</v>
      </c>
    </row>
    <row r="102" spans="1:13" customFormat="1" ht="15" x14ac:dyDescent="0.25">
      <c r="A102" s="18"/>
      <c r="B102" s="19"/>
      <c r="F102" s="23"/>
      <c r="G102" s="16">
        <f>SUM(G9:G100)</f>
        <v>1080</v>
      </c>
    </row>
    <row r="103" spans="1:13" ht="14.25" customHeight="1" x14ac:dyDescent="0.2">
      <c r="A103" s="3"/>
      <c r="B103" s="52" t="s">
        <v>10</v>
      </c>
      <c r="C103" s="52"/>
      <c r="D103" s="52"/>
      <c r="E103" s="52"/>
      <c r="F103" s="52"/>
      <c r="G103" s="52"/>
      <c r="H103" s="52"/>
      <c r="I103" s="52"/>
      <c r="J103" s="52"/>
      <c r="K103" s="52"/>
    </row>
    <row r="104" spans="1:13" ht="15" customHeight="1" x14ac:dyDescent="0.2">
      <c r="A104" s="11" t="s">
        <v>11</v>
      </c>
      <c r="B104" s="53" t="s">
        <v>20</v>
      </c>
      <c r="C104" s="53"/>
      <c r="D104" s="53"/>
      <c r="E104" s="53"/>
      <c r="F104" s="53"/>
      <c r="G104" s="53"/>
      <c r="H104" s="53"/>
      <c r="I104" s="53"/>
      <c r="J104" s="53"/>
      <c r="K104" s="53"/>
    </row>
    <row r="105" spans="1:13" ht="12" x14ac:dyDescent="0.2">
      <c r="A105" s="11"/>
      <c r="B105" s="12"/>
      <c r="C105" s="12"/>
      <c r="D105" s="12"/>
      <c r="E105" s="12"/>
      <c r="F105" s="24"/>
      <c r="G105" s="12"/>
    </row>
    <row r="106" spans="1:13" ht="12" x14ac:dyDescent="0.2">
      <c r="A106" s="11"/>
      <c r="B106" s="12"/>
      <c r="C106" s="12"/>
      <c r="D106" s="12"/>
      <c r="F106" s="24"/>
      <c r="G106" s="12"/>
    </row>
    <row r="107" spans="1:13" ht="12" x14ac:dyDescent="0.2">
      <c r="A107" s="17" t="s">
        <v>12</v>
      </c>
    </row>
    <row r="108" spans="1:13" ht="12" x14ac:dyDescent="0.2">
      <c r="A108" s="17"/>
    </row>
    <row r="109" spans="1:13" ht="12" x14ac:dyDescent="0.2">
      <c r="A109" s="11"/>
    </row>
    <row r="110" spans="1:13" ht="12" x14ac:dyDescent="0.2">
      <c r="A110" s="17" t="s">
        <v>14</v>
      </c>
      <c r="M110" s="20"/>
    </row>
    <row r="111" spans="1:13" ht="12" x14ac:dyDescent="0.2">
      <c r="A111" s="11"/>
    </row>
  </sheetData>
  <sortState ref="B8:L24">
    <sortCondition ref="B8:B24"/>
    <sortCondition ref="C8:C24"/>
  </sortState>
  <mergeCells count="4">
    <mergeCell ref="A101:K101"/>
    <mergeCell ref="B103:K103"/>
    <mergeCell ref="B104:K104"/>
    <mergeCell ref="H6:J6"/>
  </mergeCells>
  <conditionalFormatting sqref="C105:C1048576 C2:C7">
    <cfRule type="duplicateValues" dxfId="9" priority="82"/>
  </conditionalFormatting>
  <conditionalFormatting sqref="C105:C1048576 C2:C7 C102">
    <cfRule type="duplicateValues" dxfId="8" priority="66"/>
  </conditionalFormatting>
  <conditionalFormatting sqref="C102 C2:C7 C105:C1048576">
    <cfRule type="duplicateValues" dxfId="7" priority="46"/>
    <cfRule type="duplicateValues" dxfId="6" priority="48"/>
  </conditionalFormatting>
  <conditionalFormatting sqref="C105:C65500 C2:C7">
    <cfRule type="duplicateValues" dxfId="5" priority="1897" stopIfTrue="1"/>
  </conditionalFormatting>
  <conditionalFormatting sqref="C105:C65500">
    <cfRule type="duplicateValues" dxfId="4" priority="1900" stopIfTrue="1"/>
  </conditionalFormatting>
  <conditionalFormatting sqref="F105:F1048576 F2:F7 F102">
    <cfRule type="duplicateValues" dxfId="3" priority="29"/>
  </conditionalFormatting>
  <conditionalFormatting sqref="F102 F2:F7 F105:F1048576">
    <cfRule type="duplicateValues" dxfId="2" priority="18"/>
  </conditionalFormatting>
  <conditionalFormatting sqref="F1:F1048576">
    <cfRule type="duplicateValues" dxfId="1" priority="1"/>
  </conditionalFormatting>
  <conditionalFormatting sqref="F9:F100">
    <cfRule type="duplicateValues" dxfId="0" priority="1952"/>
  </conditionalFormatting>
  <dataValidations count="2">
    <dataValidation errorStyle="information" allowBlank="1" showInputMessage="1" showErrorMessage="1" errorTitle="PRAGATI LOGISTICS" error="QUERRY :_x000a_CONTACT: ADMIN@PRAGATILOGISTICS.IN  // PRAGATILOGISTICSCTC@GMAIL.COM_x000a_" sqref="A104:B106"/>
    <dataValidation type="custom" allowBlank="1" showInputMessage="1" showErrorMessage="1" sqref="B103">
      <formula1>"FSDGEDGEWG"</formula1>
    </dataValidation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 x14ac:dyDescent="0.25"/>
  <cols>
    <col min="2" max="2" width="9.140625" style="1" customWidth="1"/>
  </cols>
  <sheetData>
    <row r="7" spans="2:2" x14ac:dyDescent="0.25">
      <c r="B7" s="2" t="s">
        <v>1</v>
      </c>
    </row>
    <row r="8" spans="2:2" x14ac:dyDescent="0.25">
      <c r="B8" s="2" t="s">
        <v>2</v>
      </c>
    </row>
    <row r="9" spans="2:2" x14ac:dyDescent="0.25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2021-10-07T18:29:20Z</cp:lastPrinted>
  <dcterms:created xsi:type="dcterms:W3CDTF">2010-04-08T11:28:01Z</dcterms:created>
  <dcterms:modified xsi:type="dcterms:W3CDTF">2021-10-07T18:29:24Z</dcterms:modified>
</cp:coreProperties>
</file>