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16C1601-2EE3-4804-8821-65BFA5E875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K5" i="1"/>
  <c r="K6" i="1"/>
  <c r="K7" i="1"/>
  <c r="K8" i="1"/>
  <c r="K9" i="1"/>
  <c r="K10" i="1"/>
  <c r="K11" i="1"/>
  <c r="K12" i="1"/>
  <c r="K4" i="1"/>
  <c r="J5" i="1"/>
  <c r="J6" i="1"/>
  <c r="J7" i="1"/>
  <c r="J8" i="1"/>
  <c r="J9" i="1"/>
  <c r="J10" i="1"/>
  <c r="J11" i="1"/>
  <c r="J12" i="1"/>
  <c r="J4" i="1"/>
  <c r="I12" i="1"/>
  <c r="M12" i="1" s="1"/>
  <c r="I8" i="1"/>
  <c r="M8" i="1" s="1"/>
  <c r="I5" i="1"/>
  <c r="M5" i="1" s="1"/>
  <c r="I11" i="1"/>
  <c r="M11" i="1" s="1"/>
  <c r="I10" i="1"/>
  <c r="M10" i="1" s="1"/>
  <c r="I9" i="1"/>
  <c r="M9" i="1" s="1"/>
  <c r="I7" i="1"/>
  <c r="M7" i="1" s="1"/>
  <c r="I6" i="1"/>
  <c r="M6" i="1" s="1"/>
  <c r="I4" i="1"/>
  <c r="M4" i="1" s="1"/>
  <c r="M13" i="1" s="1"/>
</calcChain>
</file>

<file path=xl/sharedStrings.xml><?xml version="1.0" encoding="utf-8"?>
<sst xmlns="http://schemas.openxmlformats.org/spreadsheetml/2006/main" count="74" uniqueCount="46">
  <si>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</si>
  <si>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</si>
  <si>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</si>
  <si>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</si>
  <si>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</si>
  <si>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</si>
  <si>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03/8/2024</t>
  </si>
  <si>
    <t>35</t>
  </si>
  <si>
    <t>COSMETICS</t>
  </si>
  <si>
    <t>17/8/2024</t>
  </si>
  <si>
    <t>36</t>
  </si>
  <si>
    <t>MIRROR</t>
  </si>
  <si>
    <t>19/8/2024</t>
  </si>
  <si>
    <t>37</t>
  </si>
  <si>
    <t>26/8/2024</t>
  </si>
  <si>
    <t>38</t>
  </si>
  <si>
    <t>28/8/2024</t>
  </si>
  <si>
    <t>39</t>
  </si>
  <si>
    <t>30/8/2024</t>
  </si>
  <si>
    <t>40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</si>
  <si>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</si>
  <si>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</si>
  <si>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</si>
  <si>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</si>
  <si>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</si>
  <si>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</si>
  <si>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DESTINATION</t>
  </si>
  <si>
    <t>HML</t>
  </si>
  <si>
    <t>DD CH</t>
  </si>
  <si>
    <t>LR CH</t>
  </si>
  <si>
    <t>ANGUL</t>
  </si>
  <si>
    <t>BALASORE</t>
  </si>
  <si>
    <t>BARIPADA</t>
  </si>
  <si>
    <t>JAJPUR ROAD</t>
  </si>
  <si>
    <t>KEONJHAR</t>
  </si>
  <si>
    <t>CTC</t>
  </si>
  <si>
    <t xml:space="preserve">TO, 
RUDRA AGENCY
Address:KHATA NO-1669 SAMANTA SAHI BUXI BAZAR 753001,9438049013
GST No:21ALAPA5991K1Z9
</t>
  </si>
  <si>
    <t>(RUPEES TWO THOUSAND ONLY)</t>
  </si>
  <si>
    <t>Bill Date:31/08/2024
Bill NO : 18292
TotalAmount:2000.00</t>
  </si>
  <si>
    <t>MA/06101</t>
  </si>
  <si>
    <t>MA/06730</t>
  </si>
  <si>
    <t>MA/06806</t>
  </si>
  <si>
    <t>DO/10197</t>
  </si>
  <si>
    <t>MA/07245</t>
  </si>
  <si>
    <t>MA/07411</t>
  </si>
  <si>
    <t>Declaration � Kindly verify and confirm before 20/09/2024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</si>
</sst>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76200</xdr:rowOff>
    </xdr:from>
    <xdr:to>
      <xdr:col>6</xdr:col>
      <xdr:colOff>361951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7" y="76200"/>
          <a:ext cx="3629024" cy="981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5">
          <cell r="A5" t="str">
            <v>ANGUL</v>
          </cell>
          <cell r="B5">
            <v>60</v>
          </cell>
          <cell r="C5">
            <v>150</v>
          </cell>
          <cell r="D5">
            <v>70</v>
          </cell>
          <cell r="E5">
            <v>160</v>
          </cell>
        </row>
        <row r="6">
          <cell r="A6" t="str">
            <v>ASURALI</v>
          </cell>
          <cell r="C6">
            <v>170</v>
          </cell>
          <cell r="E6">
            <v>180</v>
          </cell>
        </row>
        <row r="7">
          <cell r="A7" t="str">
            <v>BALASORE</v>
          </cell>
          <cell r="B7">
            <v>60</v>
          </cell>
          <cell r="C7">
            <v>150</v>
          </cell>
          <cell r="D7">
            <v>70</v>
          </cell>
          <cell r="E7">
            <v>160</v>
          </cell>
        </row>
        <row r="8">
          <cell r="A8" t="str">
            <v>BALICHANDRAPUR</v>
          </cell>
          <cell r="C8">
            <v>120</v>
          </cell>
          <cell r="E8">
            <v>130</v>
          </cell>
        </row>
        <row r="9">
          <cell r="A9" t="str">
            <v>BALIKUDA</v>
          </cell>
          <cell r="B9">
            <v>70</v>
          </cell>
          <cell r="D9">
            <v>80</v>
          </cell>
        </row>
        <row r="10">
          <cell r="A10" t="str">
            <v>BANAMALIPUR</v>
          </cell>
          <cell r="B10">
            <v>65</v>
          </cell>
          <cell r="C10">
            <v>120</v>
          </cell>
          <cell r="D10">
            <v>75</v>
          </cell>
          <cell r="E10">
            <v>130</v>
          </cell>
        </row>
        <row r="11">
          <cell r="A11" t="str">
            <v>BARABATI</v>
          </cell>
          <cell r="B11">
            <v>45</v>
          </cell>
          <cell r="C11">
            <v>120</v>
          </cell>
          <cell r="D11">
            <v>55</v>
          </cell>
          <cell r="E11">
            <v>130</v>
          </cell>
        </row>
        <row r="12">
          <cell r="A12" t="str">
            <v>BARAGARH</v>
          </cell>
          <cell r="B12">
            <v>70</v>
          </cell>
          <cell r="C12">
            <v>190</v>
          </cell>
          <cell r="D12">
            <v>80</v>
          </cell>
          <cell r="E12">
            <v>200</v>
          </cell>
        </row>
        <row r="13">
          <cell r="A13" t="str">
            <v>BARI</v>
          </cell>
          <cell r="C13">
            <v>120</v>
          </cell>
          <cell r="E13">
            <v>130</v>
          </cell>
        </row>
        <row r="14">
          <cell r="A14" t="str">
            <v>BARIPADA</v>
          </cell>
          <cell r="B14">
            <v>70</v>
          </cell>
          <cell r="C14">
            <v>150</v>
          </cell>
          <cell r="D14">
            <v>80</v>
          </cell>
          <cell r="E14">
            <v>160</v>
          </cell>
        </row>
        <row r="15">
          <cell r="A15" t="str">
            <v>BERHAMPUR</v>
          </cell>
          <cell r="B15">
            <v>55</v>
          </cell>
          <cell r="C15">
            <v>150</v>
          </cell>
          <cell r="D15">
            <v>65</v>
          </cell>
          <cell r="E15">
            <v>160</v>
          </cell>
        </row>
        <row r="16">
          <cell r="A16" t="str">
            <v>BHADRAK</v>
          </cell>
          <cell r="B16">
            <v>55</v>
          </cell>
          <cell r="C16">
            <v>150</v>
          </cell>
          <cell r="D16">
            <v>65</v>
          </cell>
          <cell r="E16">
            <v>160</v>
          </cell>
        </row>
        <row r="17">
          <cell r="A17" t="str">
            <v>BHAWANIPATNA</v>
          </cell>
          <cell r="B17">
            <v>85</v>
          </cell>
          <cell r="C17">
            <v>200</v>
          </cell>
          <cell r="D17">
            <v>95</v>
          </cell>
          <cell r="E17">
            <v>210</v>
          </cell>
        </row>
        <row r="18">
          <cell r="A18" t="str">
            <v>BHUBANESWAR</v>
          </cell>
          <cell r="B18">
            <v>55</v>
          </cell>
          <cell r="C18">
            <v>110</v>
          </cell>
          <cell r="D18">
            <v>65</v>
          </cell>
          <cell r="E18">
            <v>120</v>
          </cell>
        </row>
        <row r="19">
          <cell r="A19" t="str">
            <v>BOLANGIR</v>
          </cell>
          <cell r="B19">
            <v>85</v>
          </cell>
          <cell r="C19">
            <v>200</v>
          </cell>
          <cell r="D19">
            <v>95</v>
          </cell>
          <cell r="E19">
            <v>210</v>
          </cell>
        </row>
        <row r="20">
          <cell r="A20" t="str">
            <v>CHHACHUNIA</v>
          </cell>
          <cell r="B20">
            <v>60</v>
          </cell>
          <cell r="C20">
            <v>110</v>
          </cell>
          <cell r="D20">
            <v>70</v>
          </cell>
          <cell r="E20">
            <v>120</v>
          </cell>
        </row>
        <row r="21">
          <cell r="A21" t="str">
            <v>DEOGARH</v>
          </cell>
          <cell r="B21">
            <v>80</v>
          </cell>
          <cell r="C21">
            <v>230</v>
          </cell>
          <cell r="D21">
            <v>90</v>
          </cell>
          <cell r="E21">
            <v>240</v>
          </cell>
        </row>
        <row r="22">
          <cell r="A22" t="str">
            <v>DHANUPALI</v>
          </cell>
          <cell r="B22">
            <v>60</v>
          </cell>
          <cell r="C22">
            <v>180</v>
          </cell>
          <cell r="D22">
            <v>70</v>
          </cell>
          <cell r="E22">
            <v>190</v>
          </cell>
        </row>
        <row r="23">
          <cell r="A23" t="str">
            <v>DHENKANAL</v>
          </cell>
          <cell r="B23">
            <v>55</v>
          </cell>
          <cell r="C23">
            <v>110</v>
          </cell>
          <cell r="D23">
            <v>65</v>
          </cell>
          <cell r="E23">
            <v>120</v>
          </cell>
        </row>
        <row r="24">
          <cell r="A24" t="str">
            <v>JAGATSINGHPUR</v>
          </cell>
          <cell r="B24">
            <v>65</v>
          </cell>
          <cell r="C24">
            <v>110</v>
          </cell>
          <cell r="D24">
            <v>75</v>
          </cell>
          <cell r="E24">
            <v>120</v>
          </cell>
        </row>
        <row r="25">
          <cell r="A25" t="str">
            <v>JAJPUR ROAD</v>
          </cell>
          <cell r="B25">
            <v>60</v>
          </cell>
          <cell r="C25">
            <v>130</v>
          </cell>
          <cell r="D25">
            <v>70</v>
          </cell>
          <cell r="E25">
            <v>140</v>
          </cell>
        </row>
        <row r="26">
          <cell r="A26" t="str">
            <v>JAJPUR TOWN</v>
          </cell>
          <cell r="B26">
            <v>50</v>
          </cell>
          <cell r="C26">
            <v>120</v>
          </cell>
          <cell r="D26">
            <v>60</v>
          </cell>
          <cell r="E26">
            <v>130</v>
          </cell>
        </row>
        <row r="27">
          <cell r="A27" t="str">
            <v>JARKA</v>
          </cell>
          <cell r="C27">
            <v>120</v>
          </cell>
          <cell r="E27">
            <v>130</v>
          </cell>
        </row>
        <row r="28">
          <cell r="A28" t="str">
            <v>JEYPORE</v>
          </cell>
          <cell r="B28">
            <v>60</v>
          </cell>
          <cell r="C28">
            <v>200</v>
          </cell>
          <cell r="D28">
            <v>70</v>
          </cell>
          <cell r="E28">
            <v>210</v>
          </cell>
        </row>
        <row r="29">
          <cell r="A29" t="str">
            <v>KALAN</v>
          </cell>
          <cell r="D29">
            <v>55</v>
          </cell>
          <cell r="E29">
            <v>130</v>
          </cell>
        </row>
        <row r="30">
          <cell r="A30" t="str">
            <v>KAMAKHYANAGAR</v>
          </cell>
          <cell r="B30">
            <v>60</v>
          </cell>
          <cell r="C30">
            <v>125</v>
          </cell>
          <cell r="D30">
            <v>70</v>
          </cell>
          <cell r="E30">
            <v>135</v>
          </cell>
        </row>
        <row r="31">
          <cell r="A31" t="str">
            <v>KENDUPATNA</v>
          </cell>
          <cell r="B31">
            <v>50</v>
          </cell>
          <cell r="C31">
            <v>75</v>
          </cell>
          <cell r="D31">
            <v>60</v>
          </cell>
          <cell r="E31">
            <v>85</v>
          </cell>
        </row>
        <row r="32">
          <cell r="A32" t="str">
            <v>KEONJHAR</v>
          </cell>
          <cell r="B32">
            <v>60</v>
          </cell>
          <cell r="C32">
            <v>190</v>
          </cell>
          <cell r="D32">
            <v>70</v>
          </cell>
          <cell r="E32">
            <v>200</v>
          </cell>
        </row>
        <row r="33">
          <cell r="A33" t="str">
            <v>MAHANGA</v>
          </cell>
          <cell r="C33">
            <v>120</v>
          </cell>
          <cell r="E33">
            <v>130</v>
          </cell>
        </row>
        <row r="34">
          <cell r="A34" t="str">
            <v>NIMAPARA</v>
          </cell>
          <cell r="C34">
            <v>110</v>
          </cell>
          <cell r="E34">
            <v>120</v>
          </cell>
        </row>
        <row r="35">
          <cell r="A35" t="str">
            <v>PARADEEP</v>
          </cell>
          <cell r="B35">
            <v>65</v>
          </cell>
          <cell r="C35">
            <v>110</v>
          </cell>
          <cell r="D35">
            <v>75</v>
          </cell>
          <cell r="E35">
            <v>120</v>
          </cell>
        </row>
        <row r="36">
          <cell r="A36" t="str">
            <v>PURI</v>
          </cell>
          <cell r="B36">
            <v>60</v>
          </cell>
          <cell r="C36">
            <v>130</v>
          </cell>
          <cell r="D36">
            <v>70</v>
          </cell>
          <cell r="E36">
            <v>140</v>
          </cell>
        </row>
        <row r="37">
          <cell r="A37" t="str">
            <v>RAGHUNATHPUR (BARI)</v>
          </cell>
          <cell r="C37">
            <v>120</v>
          </cell>
          <cell r="E37">
            <v>130</v>
          </cell>
        </row>
        <row r="38">
          <cell r="A38" t="str">
            <v>RAHAMA</v>
          </cell>
          <cell r="C38">
            <v>110</v>
          </cell>
          <cell r="E38">
            <v>120</v>
          </cell>
        </row>
        <row r="39">
          <cell r="A39" t="str">
            <v>SALIPUR</v>
          </cell>
          <cell r="B39">
            <v>50</v>
          </cell>
          <cell r="C39">
            <v>110</v>
          </cell>
          <cell r="D39">
            <v>60</v>
          </cell>
          <cell r="E39">
            <v>120</v>
          </cell>
        </row>
        <row r="40">
          <cell r="A40" t="str">
            <v>SAMBALPUR</v>
          </cell>
          <cell r="B40">
            <v>60</v>
          </cell>
          <cell r="C40">
            <v>180</v>
          </cell>
          <cell r="D40">
            <v>70</v>
          </cell>
          <cell r="E40">
            <v>190</v>
          </cell>
        </row>
        <row r="41">
          <cell r="A41" t="str">
            <v>SORO</v>
          </cell>
          <cell r="C41">
            <v>150</v>
          </cell>
          <cell r="E41">
            <v>160</v>
          </cell>
        </row>
        <row r="42">
          <cell r="A42" t="str">
            <v>TALCHER</v>
          </cell>
          <cell r="C42">
            <v>150</v>
          </cell>
          <cell r="E42">
            <v>160</v>
          </cell>
        </row>
        <row r="43">
          <cell r="A43" t="str">
            <v>CHANDIKHOL</v>
          </cell>
          <cell r="D43">
            <v>50</v>
          </cell>
          <cell r="E43">
            <v>120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T12" sqref="T12"/>
    </sheetView>
  </sheetViews>
  <sheetFormatPr defaultRowHeight="15"/>
  <cols>
    <col min="1" max="1" width="3" style="1" bestFit="1" customWidth="1"/>
    <col min="2" max="2" width="10" style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5" style="1" bestFit="1" customWidth="1"/>
    <col min="11" max="11" width="6.42578125" style="1" bestFit="1" customWidth="1"/>
    <col min="12" max="12" width="5.85546875" style="1" bestFit="1" customWidth="1"/>
    <col min="13" max="16384" width="9.140625" style="1"/>
  </cols>
  <sheetData>
    <row r="1" spans="1:13" ht="90" customHeight="1">
      <c r="A1" s="9"/>
      <c r="B1" s="9"/>
      <c r="C1" s="9"/>
      <c r="D1" s="9"/>
      <c r="E1" s="9"/>
      <c r="F1" s="9"/>
      <c r="G1" s="9"/>
      <c r="H1" s="10" t="s">
        <v>0</v>
      </c>
      <c r="I1" s="11"/>
      <c r="J1" s="11"/>
      <c r="K1" s="11"/>
      <c r="L1" s="11"/>
      <c r="M1" s="12"/>
    </row>
    <row r="2" spans="1:13" ht="92.25" customHeight="1">
      <c r="A2" s="9" t="s">
        <v>36</v>
      </c>
      <c r="B2" s="9"/>
      <c r="C2" s="9"/>
      <c r="D2" s="9"/>
      <c r="E2" s="9"/>
      <c r="F2" s="9"/>
      <c r="G2" s="9"/>
      <c r="H2" s="10" t="s">
        <v>38</v>
      </c>
      <c r="I2" s="11"/>
      <c r="J2" s="11"/>
      <c r="K2" s="11"/>
      <c r="L2" s="11"/>
      <c r="M2" s="12"/>
    </row>
    <row r="3" spans="1:13" ht="16.5" customHeight="1">
      <c r="A3" s="6" t="s">
        <v>22</v>
      </c>
      <c r="B3" s="6" t="s">
        <v>1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</v>
      </c>
      <c r="H3" s="6" t="s">
        <v>3</v>
      </c>
      <c r="I3" s="6" t="s">
        <v>4</v>
      </c>
      <c r="J3" s="6" t="s">
        <v>27</v>
      </c>
      <c r="K3" s="6" t="s">
        <v>28</v>
      </c>
      <c r="L3" s="6" t="s">
        <v>29</v>
      </c>
      <c r="M3" s="7" t="s">
        <v>5</v>
      </c>
    </row>
    <row r="4" spans="1:13">
      <c r="A4" s="16">
        <v>1</v>
      </c>
      <c r="B4" s="2" t="s">
        <v>6</v>
      </c>
      <c r="C4" s="2" t="s">
        <v>39</v>
      </c>
      <c r="D4" s="2" t="s">
        <v>7</v>
      </c>
      <c r="E4" s="5" t="s">
        <v>35</v>
      </c>
      <c r="F4" s="2" t="s">
        <v>30</v>
      </c>
      <c r="G4" s="2" t="s">
        <v>8</v>
      </c>
      <c r="H4" s="2">
        <v>4</v>
      </c>
      <c r="I4" s="3">
        <f>VLOOKUP(F4,'[1]P S ENTER'!$A$5:$D$43,4,FALSE)</f>
        <v>70</v>
      </c>
      <c r="J4" s="3">
        <f>H4*2</f>
        <v>8</v>
      </c>
      <c r="K4" s="3">
        <f>H4*8</f>
        <v>32</v>
      </c>
      <c r="L4" s="3">
        <v>30</v>
      </c>
      <c r="M4" s="3">
        <f>H4*I4+J4+K4+L4</f>
        <v>350</v>
      </c>
    </row>
    <row r="5" spans="1:13">
      <c r="A5" s="16">
        <v>2</v>
      </c>
      <c r="B5" s="2" t="s">
        <v>9</v>
      </c>
      <c r="C5" s="2" t="s">
        <v>40</v>
      </c>
      <c r="D5" s="2" t="s">
        <v>10</v>
      </c>
      <c r="E5" s="5" t="s">
        <v>35</v>
      </c>
      <c r="F5" s="2" t="s">
        <v>31</v>
      </c>
      <c r="G5" s="5" t="s">
        <v>11</v>
      </c>
      <c r="H5" s="2">
        <v>1</v>
      </c>
      <c r="I5" s="3">
        <f>VLOOKUP(F5,'[1]P S ENTER'!$A$5:$E$43,5,FALSE)</f>
        <v>160</v>
      </c>
      <c r="J5" s="3">
        <f t="shared" ref="J5:J12" si="0">H5*2</f>
        <v>2</v>
      </c>
      <c r="K5" s="3">
        <f t="shared" ref="K5:K12" si="1">H5*8</f>
        <v>8</v>
      </c>
      <c r="L5" s="3">
        <v>30</v>
      </c>
      <c r="M5" s="3">
        <f t="shared" ref="M5:M12" si="2">H5*I5+J5+K5+L5</f>
        <v>200</v>
      </c>
    </row>
    <row r="6" spans="1:13">
      <c r="A6" s="16"/>
      <c r="B6" s="2" t="s">
        <v>9</v>
      </c>
      <c r="C6" s="2" t="s">
        <v>40</v>
      </c>
      <c r="D6" s="2" t="s">
        <v>10</v>
      </c>
      <c r="E6" s="5" t="s">
        <v>35</v>
      </c>
      <c r="F6" s="2" t="s">
        <v>31</v>
      </c>
      <c r="G6" s="2" t="s">
        <v>8</v>
      </c>
      <c r="H6" s="2">
        <v>2</v>
      </c>
      <c r="I6" s="3">
        <f>VLOOKUP(F6,'[1]P S ENTER'!$A$5:$D$43,4,FALSE)</f>
        <v>70</v>
      </c>
      <c r="J6" s="3">
        <f t="shared" si="0"/>
        <v>4</v>
      </c>
      <c r="K6" s="3">
        <f t="shared" si="1"/>
        <v>16</v>
      </c>
      <c r="L6" s="3"/>
      <c r="M6" s="3">
        <f t="shared" si="2"/>
        <v>160</v>
      </c>
    </row>
    <row r="7" spans="1:13">
      <c r="A7" s="16">
        <v>3</v>
      </c>
      <c r="B7" s="2" t="s">
        <v>12</v>
      </c>
      <c r="C7" s="2" t="s">
        <v>41</v>
      </c>
      <c r="D7" s="2" t="s">
        <v>13</v>
      </c>
      <c r="E7" s="5" t="s">
        <v>35</v>
      </c>
      <c r="F7" s="2" t="s">
        <v>32</v>
      </c>
      <c r="G7" s="2" t="s">
        <v>8</v>
      </c>
      <c r="H7" s="2">
        <v>2</v>
      </c>
      <c r="I7" s="3">
        <f>VLOOKUP(F7,'[1]P S ENTER'!$A$5:$D$43,4,FALSE)</f>
        <v>80</v>
      </c>
      <c r="J7" s="3">
        <f t="shared" si="0"/>
        <v>4</v>
      </c>
      <c r="K7" s="3">
        <f t="shared" si="1"/>
        <v>16</v>
      </c>
      <c r="L7" s="3">
        <v>30</v>
      </c>
      <c r="M7" s="3">
        <f t="shared" si="2"/>
        <v>210</v>
      </c>
    </row>
    <row r="8" spans="1:13">
      <c r="A8" s="16"/>
      <c r="B8" s="2" t="s">
        <v>12</v>
      </c>
      <c r="C8" s="2" t="s">
        <v>41</v>
      </c>
      <c r="D8" s="2" t="s">
        <v>13</v>
      </c>
      <c r="E8" s="5" t="s">
        <v>35</v>
      </c>
      <c r="F8" s="2" t="s">
        <v>32</v>
      </c>
      <c r="G8" s="2" t="s">
        <v>11</v>
      </c>
      <c r="H8" s="2">
        <v>2</v>
      </c>
      <c r="I8" s="3">
        <f>VLOOKUP(F8,'[1]P S ENTER'!$A$5:$E$43,5,FALSE)</f>
        <v>160</v>
      </c>
      <c r="J8" s="3">
        <f t="shared" si="0"/>
        <v>4</v>
      </c>
      <c r="K8" s="3">
        <f t="shared" si="1"/>
        <v>16</v>
      </c>
      <c r="L8" s="3"/>
      <c r="M8" s="3">
        <f t="shared" si="2"/>
        <v>340</v>
      </c>
    </row>
    <row r="9" spans="1:13">
      <c r="A9" s="16">
        <v>4</v>
      </c>
      <c r="B9" s="2" t="s">
        <v>14</v>
      </c>
      <c r="C9" s="2" t="s">
        <v>42</v>
      </c>
      <c r="D9" s="2" t="s">
        <v>15</v>
      </c>
      <c r="E9" s="5" t="s">
        <v>35</v>
      </c>
      <c r="F9" s="2" t="s">
        <v>33</v>
      </c>
      <c r="G9" s="2" t="s">
        <v>8</v>
      </c>
      <c r="H9" s="2">
        <v>2</v>
      </c>
      <c r="I9" s="3">
        <f>VLOOKUP(F9,'[1]P S ENTER'!$A$5:$D$43,4,FALSE)</f>
        <v>70</v>
      </c>
      <c r="J9" s="3">
        <f t="shared" si="0"/>
        <v>4</v>
      </c>
      <c r="K9" s="3">
        <f t="shared" si="1"/>
        <v>16</v>
      </c>
      <c r="L9" s="3">
        <v>30</v>
      </c>
      <c r="M9" s="3">
        <f t="shared" si="2"/>
        <v>190</v>
      </c>
    </row>
    <row r="10" spans="1:13">
      <c r="A10" s="16">
        <v>5</v>
      </c>
      <c r="B10" s="2" t="s">
        <v>16</v>
      </c>
      <c r="C10" s="2" t="s">
        <v>43</v>
      </c>
      <c r="D10" s="2" t="s">
        <v>17</v>
      </c>
      <c r="E10" s="5" t="s">
        <v>35</v>
      </c>
      <c r="F10" s="2" t="s">
        <v>34</v>
      </c>
      <c r="G10" s="2" t="s">
        <v>8</v>
      </c>
      <c r="H10" s="2">
        <v>2</v>
      </c>
      <c r="I10" s="3">
        <f>VLOOKUP(F10,'[1]P S ENTER'!$A$5:$D$43,4,FALSE)</f>
        <v>70</v>
      </c>
      <c r="J10" s="3">
        <f t="shared" si="0"/>
        <v>4</v>
      </c>
      <c r="K10" s="3">
        <f t="shared" si="1"/>
        <v>16</v>
      </c>
      <c r="L10" s="3">
        <v>30</v>
      </c>
      <c r="M10" s="3">
        <f t="shared" si="2"/>
        <v>190</v>
      </c>
    </row>
    <row r="11" spans="1:13">
      <c r="A11" s="16">
        <v>6</v>
      </c>
      <c r="B11" s="2" t="s">
        <v>18</v>
      </c>
      <c r="C11" s="2" t="s">
        <v>44</v>
      </c>
      <c r="D11" s="2" t="s">
        <v>19</v>
      </c>
      <c r="E11" s="5" t="s">
        <v>35</v>
      </c>
      <c r="F11" s="2" t="s">
        <v>30</v>
      </c>
      <c r="G11" s="2" t="s">
        <v>8</v>
      </c>
      <c r="H11" s="2">
        <v>2</v>
      </c>
      <c r="I11" s="3">
        <f>VLOOKUP(F11,'[1]P S ENTER'!$A$5:$D$43,4,FALSE)</f>
        <v>70</v>
      </c>
      <c r="J11" s="3">
        <f t="shared" si="0"/>
        <v>4</v>
      </c>
      <c r="K11" s="3">
        <f t="shared" si="1"/>
        <v>16</v>
      </c>
      <c r="L11" s="3">
        <v>30</v>
      </c>
      <c r="M11" s="3">
        <f t="shared" si="2"/>
        <v>190</v>
      </c>
    </row>
    <row r="12" spans="1:13">
      <c r="A12" s="16"/>
      <c r="B12" s="2" t="s">
        <v>18</v>
      </c>
      <c r="C12" s="2" t="s">
        <v>44</v>
      </c>
      <c r="D12" s="2" t="s">
        <v>19</v>
      </c>
      <c r="E12" s="5" t="s">
        <v>35</v>
      </c>
      <c r="F12" s="2" t="s">
        <v>30</v>
      </c>
      <c r="G12" s="2" t="s">
        <v>11</v>
      </c>
      <c r="H12" s="2">
        <v>1</v>
      </c>
      <c r="I12" s="3">
        <f>VLOOKUP(F12,'[1]P S ENTER'!$A$5:$E$43,5,FALSE)</f>
        <v>160</v>
      </c>
      <c r="J12" s="3">
        <f t="shared" si="0"/>
        <v>2</v>
      </c>
      <c r="K12" s="3">
        <f t="shared" si="1"/>
        <v>8</v>
      </c>
      <c r="L12" s="3"/>
      <c r="M12" s="3">
        <f t="shared" si="2"/>
        <v>170</v>
      </c>
    </row>
    <row r="13" spans="1:13">
      <c r="A13" s="13" t="s">
        <v>37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8">
        <f>SUM(M4:M12)</f>
        <v>2000</v>
      </c>
    </row>
    <row r="14" spans="1:13" s="4" customFormat="1" ht="15" customHeight="1">
      <c r="A14" s="17" t="s">
        <v>20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 s="4" customFormat="1" ht="15" customHeight="1">
      <c r="A15" s="17" t="s">
        <v>45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</row>
    <row r="16" spans="1:13" s="4" customFormat="1" ht="30" customHeight="1" thickBot="1">
      <c r="A16" s="20" t="s">
        <v>21</v>
      </c>
      <c r="B16" s="21"/>
      <c r="C16" s="21"/>
      <c r="D16" s="21"/>
      <c r="E16" s="21"/>
      <c r="F16" s="21"/>
      <c r="G16" s="21"/>
      <c r="H16" s="23"/>
      <c r="I16" s="21"/>
      <c r="J16" s="21"/>
      <c r="K16" s="21"/>
      <c r="L16" s="21"/>
      <c r="M16" s="22"/>
    </row>
    <row r="17" spans="8:8" s="4" customFormat="1" ht="15.75" thickBot="1">
      <c r="H17" s="24">
        <f>SUM(H4:H12)</f>
        <v>18</v>
      </c>
    </row>
    <row r="18" spans="8:8" s="4" customFormat="1"/>
  </sheetData>
  <sortState xmlns:xlrd2="http://schemas.microsoft.com/office/spreadsheetml/2017/richdata2" ref="B5:M12">
    <sortCondition ref="B4"/>
  </sortState>
  <mergeCells count="8">
    <mergeCell ref="H1:M1"/>
    <mergeCell ref="H2:M2"/>
    <mergeCell ref="A13:L13"/>
    <mergeCell ref="A1:G1"/>
    <mergeCell ref="A2:G2"/>
    <mergeCell ref="A14:M14"/>
    <mergeCell ref="A15:M15"/>
    <mergeCell ref="A16:M16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2024-09-12T07:52:38Z</cp:lastPrinted>
  <dcterms:created xsi:type="dcterms:W3CDTF">2024-09-10T11:28:09Z</dcterms:created>
  <dcterms:modified xsi:type="dcterms:W3CDTF">2024-09-16T12:22:26Z</dcterms:modified>
</cp:coreProperties>
</file>