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L11"/>
  <c r="L4"/>
  <c r="J5"/>
  <c r="J6"/>
  <c r="J7"/>
  <c r="J8"/>
  <c r="J9"/>
  <c r="J10"/>
  <c r="J4"/>
  <c r="I5"/>
  <c r="I6"/>
  <c r="I7"/>
  <c r="I8"/>
  <c r="I9"/>
  <c r="I10"/>
  <c r="I4"/>
  <c r="H5"/>
  <c r="L5" s="1"/>
  <c r="H6"/>
  <c r="L6" s="1"/>
  <c r="H7"/>
  <c r="L7" s="1"/>
  <c r="H8"/>
  <c r="L8" s="1"/>
  <c r="H9"/>
  <c r="L9" s="1"/>
  <c r="H10"/>
  <c r="L10" s="1"/>
  <c r="H4"/>
</calcChain>
</file>

<file path=xl/sharedStrings.xml><?xml version="1.0" encoding="utf-8"?>
<sst xmlns="http://schemas.openxmlformats.org/spreadsheetml/2006/main" count="53" uniqueCount="45">
  <si>
    <t>06/6/2025</t>
  </si>
  <si>
    <t>155</t>
  </si>
  <si>
    <t>10/6/2025</t>
  </si>
  <si>
    <t>161</t>
  </si>
  <si>
    <t>18/6/2025</t>
  </si>
  <si>
    <t>188</t>
  </si>
  <si>
    <t>169</t>
  </si>
  <si>
    <t>23/6/2025</t>
  </si>
  <si>
    <t>216</t>
  </si>
  <si>
    <t>25/6/2025</t>
  </si>
  <si>
    <t>222</t>
  </si>
  <si>
    <t>26/6/2025</t>
  </si>
  <si>
    <t>227</t>
  </si>
  <si>
    <t>SL</t>
  </si>
  <si>
    <t>DATE</t>
  </si>
  <si>
    <t>LR NO</t>
  </si>
  <si>
    <t>INV NO</t>
  </si>
  <si>
    <t>FROM</t>
  </si>
  <si>
    <t>TO</t>
  </si>
  <si>
    <t>CASE</t>
  </si>
  <si>
    <t>JA/04824</t>
  </si>
  <si>
    <t>JA/04968</t>
  </si>
  <si>
    <t>JA/05345</t>
  </si>
  <si>
    <t>JA/05471</t>
  </si>
  <si>
    <t>JA/05627</t>
  </si>
  <si>
    <t>JA/05748</t>
  </si>
  <si>
    <t>JA/05936</t>
  </si>
  <si>
    <t>PURI</t>
  </si>
  <si>
    <t>RAJ SUNAKHALA</t>
  </si>
  <si>
    <t>BINKA</t>
  </si>
  <si>
    <t>NIMAPARA</t>
  </si>
  <si>
    <t>CHANDPUR</t>
  </si>
  <si>
    <t>JEYPORE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</si>
  <si>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</si>
  <si>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</si>
  <si>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</si>
  <si>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</si>
  <si>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</si>
  <si>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</si>
  <si>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</si>
  <si>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</si>
  <si>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</si>
  <si>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</si>
  <si>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SEVEN THOUSAND THREE HUNDRED TWENTY TWO ONLY)</t>
  </si>
  <si>
    <t xml:space="preserve">Bill Date: 30/06/2025
Bill NO : 9325
Total Amount : 7322.00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</si>
</sst>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724274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</cols>
  <sheetData>
    <row r="1" spans="1:12" s="4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39</v>
      </c>
      <c r="J1" s="13"/>
      <c r="K1" s="13"/>
      <c r="L1" s="13"/>
    </row>
    <row r="2" spans="1:12" s="4" customFormat="1" ht="60" customHeight="1">
      <c r="A2" s="10" t="s">
        <v>40</v>
      </c>
      <c r="B2" s="11"/>
      <c r="C2" s="11"/>
      <c r="D2" s="11"/>
      <c r="E2" s="11"/>
      <c r="F2" s="11"/>
      <c r="G2" s="11"/>
      <c r="H2" s="12"/>
      <c r="I2" s="13" t="s">
        <v>44</v>
      </c>
      <c r="J2" s="13"/>
      <c r="K2" s="13"/>
      <c r="L2" s="13"/>
    </row>
    <row r="3" spans="1:12" s="3" customForma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34</v>
      </c>
      <c r="I3" s="2" t="s">
        <v>35</v>
      </c>
      <c r="J3" s="2" t="s">
        <v>36</v>
      </c>
      <c r="K3" s="2" t="s">
        <v>37</v>
      </c>
      <c r="L3" s="2" t="s">
        <v>38</v>
      </c>
    </row>
    <row r="4" spans="1:12">
      <c r="A4" s="1">
        <v>1</v>
      </c>
      <c r="B4" s="1" t="s">
        <v>0</v>
      </c>
      <c r="C4" s="1" t="s">
        <v>20</v>
      </c>
      <c r="D4" s="1" t="s">
        <v>1</v>
      </c>
      <c r="E4" s="1" t="s">
        <v>33</v>
      </c>
      <c r="F4" s="1" t="s">
        <v>27</v>
      </c>
      <c r="G4" s="1">
        <v>2</v>
      </c>
      <c r="H4" s="7">
        <f>VLOOKUP(F4,'[1]LOCK MASTER'!$C$5:$D$58,2,FALSE)</f>
        <v>80</v>
      </c>
      <c r="I4" s="7">
        <f>G4*2</f>
        <v>4</v>
      </c>
      <c r="J4" s="7">
        <f>G4*12</f>
        <v>24</v>
      </c>
      <c r="K4" s="7">
        <v>50</v>
      </c>
      <c r="L4" s="7">
        <f>G4*H4+I4+J4+K4</f>
        <v>238</v>
      </c>
    </row>
    <row r="5" spans="1:12">
      <c r="A5" s="1">
        <v>2</v>
      </c>
      <c r="B5" s="1" t="s">
        <v>2</v>
      </c>
      <c r="C5" s="1" t="s">
        <v>21</v>
      </c>
      <c r="D5" s="1" t="s">
        <v>3</v>
      </c>
      <c r="E5" s="1" t="s">
        <v>33</v>
      </c>
      <c r="F5" s="1" t="s">
        <v>28</v>
      </c>
      <c r="G5" s="1">
        <v>5</v>
      </c>
      <c r="H5" s="7">
        <f>VLOOKUP(F5,'[1]LOCK MASTER'!$C$5:$D$58,2,FALSE)</f>
        <v>80</v>
      </c>
      <c r="I5" s="7">
        <f t="shared" ref="I5:I10" si="0">G5*2</f>
        <v>10</v>
      </c>
      <c r="J5" s="7">
        <f t="shared" ref="J5:J10" si="1">G5*12</f>
        <v>60</v>
      </c>
      <c r="K5" s="7">
        <v>50</v>
      </c>
      <c r="L5" s="7">
        <f t="shared" ref="L5:L10" si="2">G5*H5+I5+J5+K5</f>
        <v>520</v>
      </c>
    </row>
    <row r="6" spans="1:12">
      <c r="A6" s="1">
        <v>3</v>
      </c>
      <c r="B6" s="1" t="s">
        <v>2</v>
      </c>
      <c r="C6" s="1" t="s">
        <v>23</v>
      </c>
      <c r="D6" s="1" t="s">
        <v>6</v>
      </c>
      <c r="E6" s="1" t="s">
        <v>33</v>
      </c>
      <c r="F6" s="1" t="s">
        <v>30</v>
      </c>
      <c r="G6" s="1">
        <v>3</v>
      </c>
      <c r="H6" s="7">
        <f>VLOOKUP(F6,'[1]LOCK MASTER'!$C$5:$D$58,2,FALSE)</f>
        <v>80</v>
      </c>
      <c r="I6" s="7">
        <f t="shared" si="0"/>
        <v>6</v>
      </c>
      <c r="J6" s="7">
        <f t="shared" si="1"/>
        <v>36</v>
      </c>
      <c r="K6" s="7">
        <v>50</v>
      </c>
      <c r="L6" s="7">
        <f t="shared" si="2"/>
        <v>332</v>
      </c>
    </row>
    <row r="7" spans="1:12">
      <c r="A7" s="1">
        <v>4</v>
      </c>
      <c r="B7" s="1" t="s">
        <v>4</v>
      </c>
      <c r="C7" s="1" t="s">
        <v>22</v>
      </c>
      <c r="D7" s="1" t="s">
        <v>5</v>
      </c>
      <c r="E7" s="1" t="s">
        <v>33</v>
      </c>
      <c r="F7" s="1" t="s">
        <v>29</v>
      </c>
      <c r="G7" s="1">
        <v>25</v>
      </c>
      <c r="H7" s="7">
        <f>VLOOKUP(F7,'[1]LOCK MASTER'!$C$5:$D$58,2,FALSE)</f>
        <v>150</v>
      </c>
      <c r="I7" s="7">
        <f t="shared" si="0"/>
        <v>50</v>
      </c>
      <c r="J7" s="7">
        <f t="shared" si="1"/>
        <v>300</v>
      </c>
      <c r="K7" s="7">
        <v>50</v>
      </c>
      <c r="L7" s="7">
        <f t="shared" si="2"/>
        <v>4150</v>
      </c>
    </row>
    <row r="8" spans="1:12">
      <c r="A8" s="1">
        <v>5</v>
      </c>
      <c r="B8" s="1" t="s">
        <v>7</v>
      </c>
      <c r="C8" s="1" t="s">
        <v>24</v>
      </c>
      <c r="D8" s="1" t="s">
        <v>8</v>
      </c>
      <c r="E8" s="1" t="s">
        <v>33</v>
      </c>
      <c r="F8" s="1" t="s">
        <v>31</v>
      </c>
      <c r="G8" s="1">
        <v>3</v>
      </c>
      <c r="H8" s="7">
        <f>VLOOKUP(F8,'[1]LOCK MASTER'!$C$5:$D$58,2,FALSE)</f>
        <v>60</v>
      </c>
      <c r="I8" s="7">
        <f t="shared" si="0"/>
        <v>6</v>
      </c>
      <c r="J8" s="7">
        <f t="shared" si="1"/>
        <v>36</v>
      </c>
      <c r="K8" s="7">
        <v>50</v>
      </c>
      <c r="L8" s="7">
        <f t="shared" si="2"/>
        <v>272</v>
      </c>
    </row>
    <row r="9" spans="1:12">
      <c r="A9" s="1">
        <v>6</v>
      </c>
      <c r="B9" s="1" t="s">
        <v>9</v>
      </c>
      <c r="C9" s="1" t="s">
        <v>25</v>
      </c>
      <c r="D9" s="1" t="s">
        <v>10</v>
      </c>
      <c r="E9" s="1" t="s">
        <v>33</v>
      </c>
      <c r="F9" s="1" t="s">
        <v>28</v>
      </c>
      <c r="G9" s="1">
        <v>5</v>
      </c>
      <c r="H9" s="7">
        <f>VLOOKUP(F9,'[1]LOCK MASTER'!$C$5:$D$58,2,FALSE)</f>
        <v>80</v>
      </c>
      <c r="I9" s="7">
        <f t="shared" si="0"/>
        <v>10</v>
      </c>
      <c r="J9" s="7">
        <f t="shared" si="1"/>
        <v>60</v>
      </c>
      <c r="K9" s="7">
        <v>50</v>
      </c>
      <c r="L9" s="7">
        <f t="shared" si="2"/>
        <v>520</v>
      </c>
    </row>
    <row r="10" spans="1:12">
      <c r="A10" s="1">
        <v>7</v>
      </c>
      <c r="B10" s="1" t="s">
        <v>11</v>
      </c>
      <c r="C10" s="1" t="s">
        <v>26</v>
      </c>
      <c r="D10" s="1" t="s">
        <v>12</v>
      </c>
      <c r="E10" s="1" t="s">
        <v>33</v>
      </c>
      <c r="F10" s="1" t="s">
        <v>32</v>
      </c>
      <c r="G10" s="1">
        <v>10</v>
      </c>
      <c r="H10" s="7">
        <f>VLOOKUP(F10,'[1]LOCK MASTER'!$C$5:$D$58,2,FALSE)</f>
        <v>110</v>
      </c>
      <c r="I10" s="7">
        <f t="shared" si="0"/>
        <v>20</v>
      </c>
      <c r="J10" s="7">
        <f t="shared" si="1"/>
        <v>120</v>
      </c>
      <c r="K10" s="7">
        <v>50</v>
      </c>
      <c r="L10" s="7">
        <f t="shared" si="2"/>
        <v>1290</v>
      </c>
    </row>
    <row r="11" spans="1:12" s="6" customFormat="1">
      <c r="A11" s="14" t="s">
        <v>43</v>
      </c>
      <c r="B11" s="15"/>
      <c r="C11" s="15"/>
      <c r="D11" s="15"/>
      <c r="E11" s="15"/>
      <c r="F11" s="15"/>
      <c r="G11" s="15"/>
      <c r="H11" s="16"/>
      <c r="I11" s="16"/>
      <c r="J11" s="16"/>
      <c r="K11" s="17"/>
      <c r="L11" s="5">
        <f>SUM(L4:L10)</f>
        <v>7322</v>
      </c>
    </row>
    <row r="12" spans="1:12" s="6" customFormat="1" ht="30" customHeight="1">
      <c r="A12" s="8" t="s">
        <v>42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6" customFormat="1" ht="30" customHeight="1">
      <c r="A13" s="8" t="s">
        <v>41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>
      <c r="G14" s="18">
        <f>SUM(G4:G10)</f>
        <v>53</v>
      </c>
    </row>
  </sheetData>
  <sortState ref="B2:G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conditionalFormatting sqref="C11:C13">
    <cfRule type="duplicateValues" dxfId="0" priority="1"/>
  </conditionalFormatting>
  <pageMargins left="0.4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2025-07-14T04:27:51Z</cp:lastPrinted>
  <dcterms:created xsi:type="dcterms:W3CDTF">2025-07-11T12:34:46Z</dcterms:created>
  <dcterms:modified xsi:type="dcterms:W3CDTF">2025-07-14T04:27:54Z</dcterms:modified>
</cp:coreProperties>
</file>