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3" i="1"/>
  <c r="L5"/>
  <c r="L6"/>
  <c r="J5"/>
  <c r="J6"/>
  <c r="J7"/>
  <c r="J8"/>
  <c r="J9"/>
  <c r="J4"/>
  <c r="I5"/>
  <c r="I6"/>
  <c r="I7"/>
  <c r="I8"/>
  <c r="I9"/>
  <c r="I4"/>
  <c r="H7"/>
  <c r="L7" s="1"/>
  <c r="H8"/>
  <c r="L8" s="1"/>
  <c r="H9"/>
  <c r="L9" s="1"/>
  <c r="H4"/>
  <c r="L4" s="1"/>
  <c r="L10" s="1"/>
</calcChain>
</file>

<file path=xl/sharedStrings.xml><?xml version="1.0" encoding="utf-8"?>
<sst xmlns="http://schemas.openxmlformats.org/spreadsheetml/2006/main" count="48" uniqueCount="39">
  <si>
    <t>INVOICE
PRAGATI LOGISTICS,SAMANTA SAHI KHUNTIA LANE,8984191006
GST No:21AGHPB9356M1Z9</t>
  </si>
  <si>
    <t>11/11/2024</t>
  </si>
  <si>
    <t>101</t>
  </si>
  <si>
    <t>19/11/2024</t>
  </si>
  <si>
    <t>109</t>
  </si>
  <si>
    <t>110</t>
  </si>
  <si>
    <t>107</t>
  </si>
  <si>
    <t>22/11/2024</t>
  </si>
  <si>
    <t>112</t>
  </si>
  <si>
    <t>104</t>
  </si>
  <si>
    <t>Thanking you for your business.
PRAGATI LOGISTICS</t>
  </si>
  <si>
    <t>PL/DO/15805</t>
  </si>
  <si>
    <t>PL/DO/16350</t>
  </si>
  <si>
    <t>PL/DO/16300</t>
  </si>
  <si>
    <t>PL/DO/16304</t>
  </si>
  <si>
    <t>PL/DO/16534</t>
  </si>
  <si>
    <t>PL/MA/11318</t>
  </si>
  <si>
    <t>BANKI</t>
  </si>
  <si>
    <t>DHENKANAL</t>
  </si>
  <si>
    <t>KAMAKHYANAGAR</t>
  </si>
  <si>
    <t>ATHAGARH</t>
  </si>
  <si>
    <t>TALCHER</t>
  </si>
  <si>
    <t>CTC</t>
  </si>
  <si>
    <t>SL</t>
  </si>
  <si>
    <t>DATE</t>
  </si>
  <si>
    <t>LR NO</t>
  </si>
  <si>
    <t>FROM</t>
  </si>
  <si>
    <t>TO</t>
  </si>
  <si>
    <t>INV NO</t>
  </si>
  <si>
    <t>CASE</t>
  </si>
  <si>
    <t xml:space="preserve">SUBHAS KUMAR RAHUL KUMAR
Address: MAHATAB ROAD,7008279437
GST No:21ABLFS2619D1ZI
</t>
  </si>
  <si>
    <t>RATE</t>
  </si>
  <si>
    <t xml:space="preserve">Bill Date:30/11/2024
Bill NO : 28197
Total Amount:6840.00
</t>
  </si>
  <si>
    <t>Kindly, verify &amp; confirm within 7 days, else GST will be filed by 20th DEC, 2024. 
GST to be paid by Consignor under Reverse Charge Mechanism(RCM) as per GST.</t>
  </si>
  <si>
    <t>HML</t>
  </si>
  <si>
    <t>DD.CH.</t>
  </si>
  <si>
    <t>LR CH.</t>
  </si>
  <si>
    <t>AMT.</t>
  </si>
  <si>
    <t>(RUPEES SIX THOUSAND EIGHT HUNDRED FORTY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</si>
</sst>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114300</xdr:rowOff>
    </xdr:from>
    <xdr:to>
      <xdr:col>8</xdr:col>
      <xdr:colOff>19050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114300"/>
          <a:ext cx="4695825" cy="9048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>
        <row r="5">
          <cell r="C5" t="str">
            <v>ATHAGARH</v>
          </cell>
          <cell r="D5">
            <v>40</v>
          </cell>
        </row>
        <row r="6">
          <cell r="C6" t="str">
            <v>BARAMBA</v>
          </cell>
          <cell r="D6">
            <v>40</v>
          </cell>
        </row>
        <row r="7">
          <cell r="C7" t="str">
            <v>BOINDA (ANGUL)</v>
          </cell>
          <cell r="D7">
            <v>60</v>
          </cell>
        </row>
        <row r="8">
          <cell r="C8" t="str">
            <v>BOUDH</v>
          </cell>
          <cell r="D8">
            <v>60</v>
          </cell>
        </row>
        <row r="9">
          <cell r="C9" t="str">
            <v>JAGATSINGHPUR</v>
          </cell>
          <cell r="D9">
            <v>40</v>
          </cell>
        </row>
        <row r="10">
          <cell r="C10" t="str">
            <v>KAMAKHYANAGAR</v>
          </cell>
          <cell r="D10">
            <v>40</v>
          </cell>
        </row>
        <row r="11">
          <cell r="C11" t="str">
            <v>KANDARPUR</v>
          </cell>
          <cell r="D11">
            <v>30</v>
          </cell>
        </row>
        <row r="12">
          <cell r="C12" t="str">
            <v>RAHAMA</v>
          </cell>
          <cell r="D12">
            <v>40</v>
          </cell>
        </row>
        <row r="13">
          <cell r="C13" t="str">
            <v>TALCHER</v>
          </cell>
          <cell r="D13">
            <v>40</v>
          </cell>
        </row>
        <row r="14">
          <cell r="C14" t="str">
            <v>RAGHUNATHPUR</v>
          </cell>
          <cell r="D14">
            <v>40</v>
          </cell>
        </row>
        <row r="15">
          <cell r="C15" t="str">
            <v>SORO</v>
          </cell>
          <cell r="D15">
            <v>50</v>
          </cell>
        </row>
        <row r="16">
          <cell r="C16" t="str">
            <v>BALIPATNA</v>
          </cell>
          <cell r="D16">
            <v>40</v>
          </cell>
        </row>
        <row r="17">
          <cell r="C17" t="str">
            <v>PANKAPAL</v>
          </cell>
          <cell r="D17">
            <v>40</v>
          </cell>
        </row>
        <row r="18">
          <cell r="C18" t="str">
            <v>RAIRANGPUR</v>
          </cell>
          <cell r="D18">
            <v>80</v>
          </cell>
        </row>
        <row r="19">
          <cell r="C19" t="str">
            <v>BANKI</v>
          </cell>
          <cell r="D19">
            <v>40</v>
          </cell>
        </row>
      </sheetData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workbookViewId="0">
      <selection activeCell="W12" sqref="V12:W12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7109375" style="1" bestFit="1" customWidth="1"/>
    <col min="4" max="4" width="6.42578125" style="1" bestFit="1" customWidth="1"/>
    <col min="5" max="5" width="17.85546875" style="1" bestFit="1" customWidth="1"/>
    <col min="6" max="6" width="7.5703125" style="1" bestFit="1" customWidth="1"/>
    <col min="7" max="7" width="6.7109375" style="1" customWidth="1"/>
    <col min="8" max="9" width="5.5703125" style="2" bestFit="1" customWidth="1"/>
    <col min="10" max="10" width="7.140625" style="2" bestFit="1" customWidth="1"/>
    <col min="11" max="11" width="7.28515625" style="2" customWidth="1"/>
    <col min="12" max="12" width="7.5703125" style="2" bestFit="1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  <c r="L1" s="20"/>
    </row>
    <row r="2" spans="1:12" ht="66.75" customHeight="1">
      <c r="A2" s="22" t="s">
        <v>30</v>
      </c>
      <c r="B2" s="23"/>
      <c r="C2" s="23"/>
      <c r="D2" s="23"/>
      <c r="E2" s="23"/>
      <c r="F2" s="23"/>
      <c r="G2" s="23"/>
      <c r="H2" s="24"/>
      <c r="I2" s="20" t="s">
        <v>32</v>
      </c>
      <c r="J2" s="20"/>
      <c r="K2" s="20"/>
      <c r="L2" s="20"/>
    </row>
    <row r="3" spans="1:12" s="10" customFormat="1">
      <c r="A3" s="5" t="s">
        <v>23</v>
      </c>
      <c r="B3" s="5" t="s">
        <v>24</v>
      </c>
      <c r="C3" s="5" t="s">
        <v>25</v>
      </c>
      <c r="D3" s="5" t="s">
        <v>26</v>
      </c>
      <c r="E3" s="5" t="s">
        <v>27</v>
      </c>
      <c r="F3" s="5" t="s">
        <v>28</v>
      </c>
      <c r="G3" s="5" t="s">
        <v>29</v>
      </c>
      <c r="H3" s="9" t="s">
        <v>31</v>
      </c>
      <c r="I3" s="9" t="s">
        <v>34</v>
      </c>
      <c r="J3" s="9" t="s">
        <v>35</v>
      </c>
      <c r="K3" s="9" t="s">
        <v>36</v>
      </c>
      <c r="L3" s="9" t="s">
        <v>37</v>
      </c>
    </row>
    <row r="4" spans="1:12">
      <c r="A4" s="21">
        <v>1</v>
      </c>
      <c r="B4" s="4" t="s">
        <v>1</v>
      </c>
      <c r="C4" s="4" t="s">
        <v>11</v>
      </c>
      <c r="D4" s="8" t="s">
        <v>22</v>
      </c>
      <c r="E4" s="4" t="s">
        <v>17</v>
      </c>
      <c r="F4" s="4" t="s">
        <v>2</v>
      </c>
      <c r="G4" s="4">
        <v>25</v>
      </c>
      <c r="H4" s="6">
        <f>VLOOKUP(E4,'[1]SUBHAS KU RAUL KU'!$C$5:$D$19,2,FALSE)</f>
        <v>40</v>
      </c>
      <c r="I4" s="6">
        <f>G4*2</f>
        <v>50</v>
      </c>
      <c r="J4" s="6">
        <f>G4*8</f>
        <v>200</v>
      </c>
      <c r="K4" s="6">
        <v>40</v>
      </c>
      <c r="L4" s="6">
        <f>G4*H4+I4+J4+K4</f>
        <v>1290</v>
      </c>
    </row>
    <row r="5" spans="1:12">
      <c r="A5" s="21">
        <v>2</v>
      </c>
      <c r="B5" s="4" t="s">
        <v>3</v>
      </c>
      <c r="C5" s="4" t="s">
        <v>12</v>
      </c>
      <c r="D5" s="8" t="s">
        <v>22</v>
      </c>
      <c r="E5" s="4" t="s">
        <v>18</v>
      </c>
      <c r="F5" s="4" t="s">
        <v>4</v>
      </c>
      <c r="G5" s="4">
        <v>10</v>
      </c>
      <c r="H5" s="6">
        <v>40</v>
      </c>
      <c r="I5" s="6">
        <f t="shared" ref="I5:I9" si="0">G5*2</f>
        <v>20</v>
      </c>
      <c r="J5" s="6">
        <f t="shared" ref="J5:J9" si="1">G5*8</f>
        <v>80</v>
      </c>
      <c r="K5" s="6">
        <v>40</v>
      </c>
      <c r="L5" s="6">
        <f t="shared" ref="L5:L9" si="2">G5*H5+I5+J5+K5</f>
        <v>540</v>
      </c>
    </row>
    <row r="6" spans="1:12">
      <c r="A6" s="21">
        <v>3</v>
      </c>
      <c r="B6" s="4" t="s">
        <v>3</v>
      </c>
      <c r="C6" s="4" t="s">
        <v>13</v>
      </c>
      <c r="D6" s="8" t="s">
        <v>22</v>
      </c>
      <c r="E6" s="4" t="s">
        <v>18</v>
      </c>
      <c r="F6" s="4" t="s">
        <v>5</v>
      </c>
      <c r="G6" s="4">
        <v>27</v>
      </c>
      <c r="H6" s="6">
        <v>40</v>
      </c>
      <c r="I6" s="6">
        <f t="shared" si="0"/>
        <v>54</v>
      </c>
      <c r="J6" s="6">
        <f t="shared" si="1"/>
        <v>216</v>
      </c>
      <c r="K6" s="6">
        <v>40</v>
      </c>
      <c r="L6" s="6">
        <f t="shared" si="2"/>
        <v>1390</v>
      </c>
    </row>
    <row r="7" spans="1:12">
      <c r="A7" s="21">
        <v>4</v>
      </c>
      <c r="B7" s="4" t="s">
        <v>3</v>
      </c>
      <c r="C7" s="4" t="s">
        <v>14</v>
      </c>
      <c r="D7" s="8" t="s">
        <v>22</v>
      </c>
      <c r="E7" s="4" t="s">
        <v>19</v>
      </c>
      <c r="F7" s="4" t="s">
        <v>6</v>
      </c>
      <c r="G7" s="4">
        <v>41</v>
      </c>
      <c r="H7" s="6">
        <f>VLOOKUP(E7,'[1]SUBHAS KU RAUL KU'!$C$5:$D$19,2,FALSE)</f>
        <v>40</v>
      </c>
      <c r="I7" s="6">
        <f t="shared" si="0"/>
        <v>82</v>
      </c>
      <c r="J7" s="6">
        <f t="shared" si="1"/>
        <v>328</v>
      </c>
      <c r="K7" s="6">
        <v>40</v>
      </c>
      <c r="L7" s="6">
        <f t="shared" si="2"/>
        <v>2090</v>
      </c>
    </row>
    <row r="8" spans="1:12">
      <c r="A8" s="21">
        <v>5</v>
      </c>
      <c r="B8" s="4" t="s">
        <v>3</v>
      </c>
      <c r="C8" s="4" t="s">
        <v>16</v>
      </c>
      <c r="D8" s="8" t="s">
        <v>22</v>
      </c>
      <c r="E8" s="4" t="s">
        <v>21</v>
      </c>
      <c r="F8" s="4" t="s">
        <v>9</v>
      </c>
      <c r="G8" s="4">
        <v>14</v>
      </c>
      <c r="H8" s="6">
        <f>VLOOKUP(E8,'[1]SUBHAS KU RAUL KU'!$C$5:$D$19,2,FALSE)</f>
        <v>40</v>
      </c>
      <c r="I8" s="6">
        <f t="shared" si="0"/>
        <v>28</v>
      </c>
      <c r="J8" s="6">
        <f t="shared" si="1"/>
        <v>112</v>
      </c>
      <c r="K8" s="6">
        <v>40</v>
      </c>
      <c r="L8" s="6">
        <f t="shared" si="2"/>
        <v>740</v>
      </c>
    </row>
    <row r="9" spans="1:12">
      <c r="A9" s="21">
        <v>6</v>
      </c>
      <c r="B9" s="4" t="s">
        <v>7</v>
      </c>
      <c r="C9" s="4" t="s">
        <v>15</v>
      </c>
      <c r="D9" s="8" t="s">
        <v>22</v>
      </c>
      <c r="E9" s="4" t="s">
        <v>20</v>
      </c>
      <c r="F9" s="4" t="s">
        <v>8</v>
      </c>
      <c r="G9" s="4">
        <v>15</v>
      </c>
      <c r="H9" s="6">
        <f>VLOOKUP(E9,'[1]SUBHAS KU RAUL KU'!$C$5:$D$19,2,FALSE)</f>
        <v>40</v>
      </c>
      <c r="I9" s="6">
        <f t="shared" si="0"/>
        <v>30</v>
      </c>
      <c r="J9" s="6">
        <f t="shared" si="1"/>
        <v>120</v>
      </c>
      <c r="K9" s="6">
        <v>40</v>
      </c>
      <c r="L9" s="6">
        <f t="shared" si="2"/>
        <v>790</v>
      </c>
    </row>
    <row r="10" spans="1:12" s="3" customFormat="1">
      <c r="A10" s="11" t="s">
        <v>38</v>
      </c>
      <c r="B10" s="12"/>
      <c r="C10" s="12"/>
      <c r="D10" s="12"/>
      <c r="E10" s="12"/>
      <c r="F10" s="12"/>
      <c r="G10" s="12"/>
      <c r="H10" s="13"/>
      <c r="I10" s="13"/>
      <c r="J10" s="13"/>
      <c r="K10" s="14"/>
      <c r="L10" s="7">
        <f>SUM(L4:L9)</f>
        <v>6840</v>
      </c>
    </row>
    <row r="11" spans="1:12" s="3" customFormat="1" ht="30" customHeight="1">
      <c r="A11" s="15" t="s">
        <v>33</v>
      </c>
      <c r="B11" s="15"/>
      <c r="C11" s="15"/>
      <c r="D11" s="15"/>
      <c r="E11" s="15"/>
      <c r="F11" s="15"/>
      <c r="G11" s="15"/>
      <c r="H11" s="16"/>
      <c r="I11" s="16"/>
      <c r="J11" s="16"/>
      <c r="K11" s="16"/>
      <c r="L11" s="16"/>
    </row>
    <row r="12" spans="1:12" s="3" customFormat="1" ht="30" customHeight="1">
      <c r="A12" s="15" t="s">
        <v>10</v>
      </c>
      <c r="B12" s="15"/>
      <c r="C12" s="15"/>
      <c r="D12" s="15"/>
      <c r="E12" s="15"/>
      <c r="F12" s="15"/>
      <c r="G12" s="15"/>
      <c r="H12" s="16"/>
      <c r="I12" s="16"/>
      <c r="J12" s="16"/>
      <c r="K12" s="16"/>
      <c r="L12" s="16"/>
    </row>
    <row r="13" spans="1:12">
      <c r="G13" s="5">
        <f>SUM(G4:G9)</f>
        <v>132</v>
      </c>
    </row>
  </sheetData>
  <sortState ref="B4:J9">
    <sortCondition ref="B4"/>
  </sortState>
  <mergeCells count="7">
    <mergeCell ref="A10:K10"/>
    <mergeCell ref="A11:L11"/>
    <mergeCell ref="A12:L12"/>
    <mergeCell ref="A1:H1"/>
    <mergeCell ref="A2:H2"/>
    <mergeCell ref="I1:L1"/>
    <mergeCell ref="I2:L2"/>
  </mergeCells>
  <conditionalFormatting sqref="C3:C1048576">
    <cfRule type="duplicateValues" dxfId="0" priority="1"/>
  </conditionalFormatting>
  <pageMargins left="0.3" right="0.2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2024-12-16T11:26:17Z</cp:lastPrinted>
  <dcterms:created xsi:type="dcterms:W3CDTF">2024-12-10T12:01:47Z</dcterms:created>
  <dcterms:modified xsi:type="dcterms:W3CDTF">2024-12-16T11:27:54Z</dcterms:modified>
</cp:coreProperties>
</file>