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Invoice!$A$3:$P$13</definedName>
  </definedNames>
  <calcPr calcId="144525"/>
</workbook>
</file>

<file path=xl/calcChain.xml><?xml version="1.0" encoding="utf-8"?>
<calcChain xmlns="http://schemas.openxmlformats.org/spreadsheetml/2006/main">
  <c r="H11" i="1" l="1"/>
  <c r="G11" i="1"/>
  <c r="J9" i="1"/>
  <c r="I9" i="1"/>
  <c r="L9" i="1" s="1"/>
  <c r="J8" i="1"/>
  <c r="I8" i="1"/>
  <c r="L8" i="1" s="1"/>
  <c r="J7" i="1"/>
  <c r="I7" i="1"/>
  <c r="L7" i="1" s="1"/>
  <c r="J6" i="1"/>
  <c r="I6" i="1"/>
  <c r="L6" i="1" s="1"/>
  <c r="J5" i="1"/>
  <c r="I5" i="1"/>
  <c r="L5" i="1" s="1"/>
  <c r="J4" i="1"/>
  <c r="L4" i="1" s="1"/>
  <c r="L10" i="1" l="1"/>
</calcChain>
</file>

<file path=xl/sharedStrings.xml><?xml version="1.0" encoding="utf-8"?>
<sst xmlns="http://schemas.openxmlformats.org/spreadsheetml/2006/main" count="48" uniqueCount="39">
  <si>
    <t>INVOICE
PRAGATI LOGISTICS,SAMANTA SAHI KHUNTIA LANE,8984191006
GST No:21AGHPB9356M1Z9</t>
  </si>
  <si>
    <t>Thanking you for your business.
PRAGATI LOGISTICS</t>
  </si>
  <si>
    <t>UMERKOT</t>
  </si>
  <si>
    <t>KUNDRA</t>
  </si>
  <si>
    <t>JHARIGAON</t>
  </si>
  <si>
    <t>CTC</t>
  </si>
  <si>
    <t>SL</t>
  </si>
  <si>
    <t>DATE</t>
  </si>
  <si>
    <t>LR NO</t>
  </si>
  <si>
    <t>INV NO</t>
  </si>
  <si>
    <t>FROM</t>
  </si>
  <si>
    <t>CASE</t>
  </si>
  <si>
    <t>WEIGHT</t>
  </si>
  <si>
    <t>RATE</t>
  </si>
  <si>
    <t xml:space="preserve">ADVANTA ENTERPRISES LIMITED
Address:NEW INDUSTRIAL ESTATE JAGATPUR,CUTTACK,9040598643
GST No:21AAXCA1074E1ZV
</t>
  </si>
  <si>
    <t>HML</t>
  </si>
  <si>
    <t>LR CH.</t>
  </si>
  <si>
    <t>DESTINATION</t>
  </si>
  <si>
    <t>Kindly, verify &amp; confirm within 7 days, else GST will be filed by 20th JULY, 2024. 
GST to be paid by Consignor under Reverse Charge Mechanism(RCM) as per GST.</t>
  </si>
  <si>
    <t>03/6/2024</t>
  </si>
  <si>
    <t>PL/JA/05024</t>
  </si>
  <si>
    <t>2347</t>
  </si>
  <si>
    <t>CHANDAHANDI</t>
  </si>
  <si>
    <t>PL/JA/05025</t>
  </si>
  <si>
    <t>2370</t>
  </si>
  <si>
    <t>PL/JA/05026</t>
  </si>
  <si>
    <t>2362</t>
  </si>
  <si>
    <t xml:space="preserve">TENTALIKHUNTIA </t>
  </si>
  <si>
    <t>06/6/2024</t>
  </si>
  <si>
    <t>PL/JA/05241</t>
  </si>
  <si>
    <t>902423</t>
  </si>
  <si>
    <t>PL/JA/05330</t>
  </si>
  <si>
    <t>2426</t>
  </si>
  <si>
    <t>10/6/2024</t>
  </si>
  <si>
    <t>PL/JA/05475</t>
  </si>
  <si>
    <t>2430</t>
  </si>
  <si>
    <t>(RUPEES NINETEEN THOUSAND EIGHT HUNDRED EIGHTY SIX ONLY)</t>
  </si>
  <si>
    <t>AMT.</t>
  </si>
  <si>
    <t xml:space="preserve">Bill Date: 30/06/2024
Bill no : 9510
Total Amount: 19886.00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</si>
</sst>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2" fillId="0" borderId="0" xfId="0" applyNumberFormat="1" applyFont="1"/>
    <xf numFmtId="4" fontId="0" fillId="0" borderId="0" xfId="0" applyNumberFormat="1" applyFont="1"/>
    <xf numFmtId="0" fontId="0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2" fontId="1" fillId="0" borderId="3" xfId="0" applyNumberFormat="1" applyFont="1" applyBorder="1" applyAlignment="1">
      <alignment vertical="center" wrapText="1"/>
    </xf>
    <xf numFmtId="2" fontId="1" fillId="0" borderId="4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wrapText="1"/>
    </xf>
    <xf numFmtId="2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85725</xdr:rowOff>
    </xdr:from>
    <xdr:to>
      <xdr:col>6</xdr:col>
      <xdr:colOff>190501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85725"/>
          <a:ext cx="4019551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4-25/BILL/MAY,%202024%20PL/ADVANTA%20ENTERPRISES%20LIMI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UMERKOT</v>
          </cell>
          <cell r="G4">
            <v>300</v>
          </cell>
          <cell r="H4">
            <v>9000</v>
          </cell>
          <cell r="I4">
            <v>3.8</v>
          </cell>
        </row>
        <row r="5">
          <cell r="F5" t="str">
            <v>UMERKOT</v>
          </cell>
          <cell r="G5">
            <v>140</v>
          </cell>
          <cell r="H5">
            <v>4200</v>
          </cell>
          <cell r="I5">
            <v>3.8</v>
          </cell>
        </row>
        <row r="6">
          <cell r="F6" t="str">
            <v>CHATIGUDA</v>
          </cell>
          <cell r="G6">
            <v>70</v>
          </cell>
          <cell r="H6">
            <v>2100</v>
          </cell>
          <cell r="I6">
            <v>3.8</v>
          </cell>
        </row>
        <row r="7">
          <cell r="F7" t="str">
            <v>JAMARUNDA</v>
          </cell>
          <cell r="G7">
            <v>135</v>
          </cell>
          <cell r="H7">
            <v>4050</v>
          </cell>
          <cell r="I7">
            <v>3.8</v>
          </cell>
        </row>
        <row r="8">
          <cell r="F8" t="str">
            <v>DIGI DIGISOLOPA</v>
          </cell>
          <cell r="G8">
            <v>100</v>
          </cell>
          <cell r="H8">
            <v>3000</v>
          </cell>
          <cell r="I8">
            <v>3.8</v>
          </cell>
        </row>
        <row r="9">
          <cell r="F9" t="str">
            <v>RAIGHAR</v>
          </cell>
          <cell r="G9">
            <v>20</v>
          </cell>
          <cell r="H9">
            <v>600</v>
          </cell>
          <cell r="I9">
            <v>3.8</v>
          </cell>
        </row>
        <row r="10">
          <cell r="F10" t="str">
            <v>RAIGHAR</v>
          </cell>
          <cell r="G10">
            <v>278</v>
          </cell>
          <cell r="H10">
            <v>8340</v>
          </cell>
          <cell r="I10">
            <v>3.8</v>
          </cell>
        </row>
        <row r="11">
          <cell r="F11" t="str">
            <v>UMERKOT</v>
          </cell>
          <cell r="G11">
            <v>25</v>
          </cell>
          <cell r="H11">
            <v>750</v>
          </cell>
          <cell r="I11">
            <v>3.8</v>
          </cell>
        </row>
        <row r="12">
          <cell r="F12" t="str">
            <v>JEYPORE</v>
          </cell>
          <cell r="G12">
            <v>40</v>
          </cell>
          <cell r="H12">
            <v>1200</v>
          </cell>
          <cell r="I12">
            <v>3.8</v>
          </cell>
        </row>
        <row r="13">
          <cell r="F13" t="str">
            <v>JAMARUNDA</v>
          </cell>
          <cell r="G13">
            <v>60</v>
          </cell>
          <cell r="H13">
            <v>1800</v>
          </cell>
          <cell r="I13">
            <v>3.8</v>
          </cell>
        </row>
        <row r="14">
          <cell r="F14" t="str">
            <v>CHANDILI KOTPADA</v>
          </cell>
          <cell r="G14">
            <v>34</v>
          </cell>
          <cell r="H14">
            <v>1020</v>
          </cell>
          <cell r="I14">
            <v>3.8</v>
          </cell>
        </row>
        <row r="15">
          <cell r="F15" t="str">
            <v>BORIGUMMA</v>
          </cell>
          <cell r="G15">
            <v>33</v>
          </cell>
          <cell r="H15">
            <v>990</v>
          </cell>
          <cell r="I15">
            <v>3.8</v>
          </cell>
        </row>
        <row r="16">
          <cell r="F16" t="str">
            <v>JHARIGAON</v>
          </cell>
          <cell r="G16">
            <v>2</v>
          </cell>
          <cell r="H16">
            <v>60</v>
          </cell>
          <cell r="I16">
            <v>3.8</v>
          </cell>
        </row>
        <row r="17">
          <cell r="F17" t="str">
            <v>KUNDRA</v>
          </cell>
          <cell r="G17">
            <v>25</v>
          </cell>
          <cell r="H17">
            <v>750</v>
          </cell>
          <cell r="I17">
            <v>3.8</v>
          </cell>
        </row>
        <row r="18">
          <cell r="F18" t="str">
            <v>DIGI DIGISOLOPA</v>
          </cell>
          <cell r="G18">
            <v>20</v>
          </cell>
          <cell r="H18">
            <v>600</v>
          </cell>
          <cell r="I18">
            <v>3.8</v>
          </cell>
        </row>
        <row r="19">
          <cell r="F19" t="str">
            <v>UMERKOT</v>
          </cell>
          <cell r="G19">
            <v>200</v>
          </cell>
          <cell r="H19">
            <v>6000</v>
          </cell>
          <cell r="I19">
            <v>3.8</v>
          </cell>
        </row>
        <row r="20">
          <cell r="F20" t="str">
            <v>UMERKOT</v>
          </cell>
          <cell r="G20">
            <v>13</v>
          </cell>
          <cell r="H20">
            <v>390</v>
          </cell>
          <cell r="I20">
            <v>3.8</v>
          </cell>
        </row>
        <row r="21">
          <cell r="F21" t="str">
            <v xml:space="preserve">tentalikhuntia </v>
          </cell>
          <cell r="G21">
            <v>45</v>
          </cell>
          <cell r="H21">
            <v>1350</v>
          </cell>
          <cell r="I21">
            <v>3.8</v>
          </cell>
        </row>
        <row r="22">
          <cell r="F22" t="str">
            <v>JHARIGAON</v>
          </cell>
          <cell r="G22">
            <v>27</v>
          </cell>
          <cell r="H22">
            <v>810</v>
          </cell>
          <cell r="I22">
            <v>3.8</v>
          </cell>
        </row>
        <row r="23">
          <cell r="F23" t="str">
            <v>BHAWANIPATNA</v>
          </cell>
          <cell r="G23">
            <v>30</v>
          </cell>
          <cell r="H23">
            <v>900</v>
          </cell>
          <cell r="I23">
            <v>3.8</v>
          </cell>
        </row>
        <row r="24">
          <cell r="F24" t="str">
            <v>KUNDRA</v>
          </cell>
          <cell r="G24">
            <v>34</v>
          </cell>
          <cell r="H24">
            <v>1020</v>
          </cell>
          <cell r="I24">
            <v>3.8</v>
          </cell>
        </row>
        <row r="25">
          <cell r="F25" t="str">
            <v>UMERKOT</v>
          </cell>
          <cell r="G25">
            <v>5</v>
          </cell>
          <cell r="H25">
            <v>150</v>
          </cell>
          <cell r="I25">
            <v>3.8</v>
          </cell>
        </row>
        <row r="26">
          <cell r="F26" t="str">
            <v>CHANDILI KOTPADA</v>
          </cell>
          <cell r="G26">
            <v>50</v>
          </cell>
          <cell r="H26">
            <v>1500</v>
          </cell>
          <cell r="I26">
            <v>3.8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workbookViewId="0">
      <selection activeCell="P7" sqref="P7"/>
    </sheetView>
  </sheetViews>
  <sheetFormatPr defaultRowHeight="15"/>
  <cols>
    <col min="1" max="1" width="3.5703125" style="11" customWidth="1"/>
    <col min="2" max="2" width="9.7109375" style="1" bestFit="1" customWidth="1"/>
    <col min="3" max="3" width="11.7109375" style="1" bestFit="1" customWidth="1"/>
    <col min="4" max="4" width="7.5703125" style="1" bestFit="1" customWidth="1"/>
    <col min="5" max="5" width="6.42578125" style="1" bestFit="1" customWidth="1"/>
    <col min="6" max="6" width="18.7109375" style="1" bestFit="1" customWidth="1"/>
    <col min="7" max="7" width="5.42578125" style="1" bestFit="1" customWidth="1"/>
    <col min="8" max="8" width="8.28515625" style="2" bestFit="1" customWidth="1"/>
    <col min="9" max="9" width="5.85546875" style="2" customWidth="1"/>
    <col min="10" max="10" width="6.5703125" style="2" bestFit="1" customWidth="1"/>
    <col min="11" max="11" width="6.42578125" style="2" bestFit="1" customWidth="1"/>
    <col min="12" max="12" width="8.5703125" style="2" bestFit="1" customWidth="1"/>
    <col min="13" max="13" width="9.140625" style="1" customWidth="1"/>
    <col min="14" max="16384" width="9.140625" style="1"/>
  </cols>
  <sheetData>
    <row r="1" spans="1:16" ht="90" customHeight="1">
      <c r="A1" s="25"/>
      <c r="B1" s="26"/>
      <c r="C1" s="26"/>
      <c r="D1" s="26"/>
      <c r="E1" s="26"/>
      <c r="F1" s="26"/>
      <c r="G1" s="26"/>
      <c r="H1" s="30" t="s">
        <v>0</v>
      </c>
      <c r="I1" s="30"/>
      <c r="J1" s="30"/>
      <c r="K1" s="30"/>
      <c r="L1" s="30"/>
    </row>
    <row r="2" spans="1:16" ht="61.5" customHeight="1">
      <c r="A2" s="27" t="s">
        <v>14</v>
      </c>
      <c r="B2" s="28"/>
      <c r="C2" s="28"/>
      <c r="D2" s="28"/>
      <c r="E2" s="28"/>
      <c r="F2" s="28"/>
      <c r="G2" s="29"/>
      <c r="H2" s="31" t="s">
        <v>38</v>
      </c>
      <c r="I2" s="32"/>
      <c r="J2" s="32"/>
      <c r="K2" s="32"/>
      <c r="L2" s="33"/>
    </row>
    <row r="3" spans="1:16" s="6" customFormat="1">
      <c r="A3" s="4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17</v>
      </c>
      <c r="G3" s="4" t="s">
        <v>11</v>
      </c>
      <c r="H3" s="5" t="s">
        <v>12</v>
      </c>
      <c r="I3" s="5" t="s">
        <v>13</v>
      </c>
      <c r="J3" s="5" t="s">
        <v>15</v>
      </c>
      <c r="K3" s="5" t="s">
        <v>16</v>
      </c>
      <c r="L3" s="5" t="s">
        <v>37</v>
      </c>
    </row>
    <row r="4" spans="1:16" ht="15" customHeight="1">
      <c r="A4" s="13">
        <v>1</v>
      </c>
      <c r="B4" s="14" t="s">
        <v>19</v>
      </c>
      <c r="C4" s="14" t="s">
        <v>20</v>
      </c>
      <c r="D4" s="14" t="s">
        <v>21</v>
      </c>
      <c r="E4" s="14" t="s">
        <v>5</v>
      </c>
      <c r="F4" s="14" t="s">
        <v>22</v>
      </c>
      <c r="G4" s="14">
        <v>17</v>
      </c>
      <c r="H4" s="14">
        <v>510</v>
      </c>
      <c r="I4" s="15">
        <v>3.8</v>
      </c>
      <c r="J4" s="15">
        <f>G4*2</f>
        <v>34</v>
      </c>
      <c r="K4" s="15">
        <v>30</v>
      </c>
      <c r="L4" s="15">
        <f>H4*I4+J4+K4</f>
        <v>2002</v>
      </c>
      <c r="O4" s="7"/>
      <c r="P4" s="8"/>
    </row>
    <row r="5" spans="1:16" ht="15" customHeight="1">
      <c r="A5" s="13">
        <v>2</v>
      </c>
      <c r="B5" s="14" t="s">
        <v>19</v>
      </c>
      <c r="C5" s="14" t="s">
        <v>23</v>
      </c>
      <c r="D5" s="14" t="s">
        <v>24</v>
      </c>
      <c r="E5" s="14" t="s">
        <v>5</v>
      </c>
      <c r="F5" s="14" t="s">
        <v>4</v>
      </c>
      <c r="G5" s="14">
        <v>30</v>
      </c>
      <c r="H5" s="14">
        <v>960</v>
      </c>
      <c r="I5" s="15">
        <f>VLOOKUP(F5,[1]Invoice!$F$4:$I$26,4,FALSE)</f>
        <v>3.8</v>
      </c>
      <c r="J5" s="15">
        <f t="shared" ref="J5:J9" si="0">G5*2</f>
        <v>60</v>
      </c>
      <c r="K5" s="15">
        <v>30</v>
      </c>
      <c r="L5" s="15">
        <f t="shared" ref="L5:L9" si="1">H5*I5+J5+K5</f>
        <v>3738</v>
      </c>
      <c r="O5" s="9"/>
      <c r="P5" s="10"/>
    </row>
    <row r="6" spans="1:16" ht="15" customHeight="1">
      <c r="A6" s="13">
        <v>3</v>
      </c>
      <c r="B6" s="14" t="s">
        <v>19</v>
      </c>
      <c r="C6" s="14" t="s">
        <v>25</v>
      </c>
      <c r="D6" s="14" t="s">
        <v>26</v>
      </c>
      <c r="E6" s="14" t="s">
        <v>5</v>
      </c>
      <c r="F6" s="14" t="s">
        <v>27</v>
      </c>
      <c r="G6" s="14">
        <v>50</v>
      </c>
      <c r="H6" s="14">
        <v>1500</v>
      </c>
      <c r="I6" s="15">
        <f>VLOOKUP(F6,[1]Invoice!$F$4:$I$26,4,FALSE)</f>
        <v>3.8</v>
      </c>
      <c r="J6" s="15">
        <f t="shared" si="0"/>
        <v>100</v>
      </c>
      <c r="K6" s="15">
        <v>30</v>
      </c>
      <c r="L6" s="15">
        <f t="shared" si="1"/>
        <v>5830</v>
      </c>
    </row>
    <row r="7" spans="1:16" ht="15" customHeight="1">
      <c r="A7" s="13">
        <v>4</v>
      </c>
      <c r="B7" s="14" t="s">
        <v>28</v>
      </c>
      <c r="C7" s="14" t="s">
        <v>29</v>
      </c>
      <c r="D7" s="14" t="s">
        <v>30</v>
      </c>
      <c r="E7" s="14" t="s">
        <v>5</v>
      </c>
      <c r="F7" s="14" t="s">
        <v>3</v>
      </c>
      <c r="G7" s="14">
        <v>50</v>
      </c>
      <c r="H7" s="14">
        <v>1280</v>
      </c>
      <c r="I7" s="15">
        <f>VLOOKUP(F7,[1]Invoice!$F$4:$I$26,4,FALSE)</f>
        <v>3.8</v>
      </c>
      <c r="J7" s="15">
        <f t="shared" si="0"/>
        <v>100</v>
      </c>
      <c r="K7" s="15">
        <v>30</v>
      </c>
      <c r="L7" s="15">
        <f t="shared" si="1"/>
        <v>4994</v>
      </c>
    </row>
    <row r="8" spans="1:16" ht="15" customHeight="1">
      <c r="A8" s="13">
        <v>5</v>
      </c>
      <c r="B8" s="14" t="s">
        <v>28</v>
      </c>
      <c r="C8" s="14" t="s">
        <v>31</v>
      </c>
      <c r="D8" s="14" t="s">
        <v>32</v>
      </c>
      <c r="E8" s="14" t="s">
        <v>5</v>
      </c>
      <c r="F8" s="14" t="s">
        <v>3</v>
      </c>
      <c r="G8" s="14">
        <v>20</v>
      </c>
      <c r="H8" s="14">
        <v>512</v>
      </c>
      <c r="I8" s="15">
        <f>VLOOKUP(F8,[1]Invoice!$F$4:$I$26,4,FALSE)</f>
        <v>3.8</v>
      </c>
      <c r="J8" s="15">
        <f t="shared" si="0"/>
        <v>40</v>
      </c>
      <c r="K8" s="15">
        <v>30</v>
      </c>
      <c r="L8" s="15">
        <f t="shared" si="1"/>
        <v>2015.6</v>
      </c>
    </row>
    <row r="9" spans="1:16" ht="15" customHeight="1">
      <c r="A9" s="13">
        <v>6</v>
      </c>
      <c r="B9" s="14" t="s">
        <v>33</v>
      </c>
      <c r="C9" s="14" t="s">
        <v>34</v>
      </c>
      <c r="D9" s="14" t="s">
        <v>35</v>
      </c>
      <c r="E9" s="14" t="s">
        <v>5</v>
      </c>
      <c r="F9" s="14" t="s">
        <v>2</v>
      </c>
      <c r="G9" s="14">
        <v>11</v>
      </c>
      <c r="H9" s="14">
        <v>330</v>
      </c>
      <c r="I9" s="15">
        <f>VLOOKUP(F9,[1]Invoice!$F$4:$I$26,4,FALSE)</f>
        <v>3.8</v>
      </c>
      <c r="J9" s="15">
        <f t="shared" si="0"/>
        <v>22</v>
      </c>
      <c r="K9" s="15">
        <v>30</v>
      </c>
      <c r="L9" s="15">
        <f t="shared" si="1"/>
        <v>1306</v>
      </c>
    </row>
    <row r="10" spans="1:16" ht="15" customHeight="1">
      <c r="A10" s="34" t="s">
        <v>36</v>
      </c>
      <c r="B10" s="35"/>
      <c r="C10" s="35"/>
      <c r="D10" s="35"/>
      <c r="E10" s="35"/>
      <c r="F10" s="35"/>
      <c r="G10" s="35"/>
      <c r="H10" s="35"/>
      <c r="I10" s="35"/>
      <c r="J10" s="35"/>
      <c r="K10" s="36"/>
      <c r="L10" s="16">
        <f>ROUND(SUM(L4:L9),0)</f>
        <v>19886</v>
      </c>
    </row>
    <row r="11" spans="1:16" ht="15" customHeight="1">
      <c r="A11" s="17"/>
      <c r="B11"/>
      <c r="C11"/>
      <c r="D11"/>
      <c r="E11"/>
      <c r="F11"/>
      <c r="G11" s="12">
        <f>SUM(G4:G9)</f>
        <v>178</v>
      </c>
      <c r="H11" s="12">
        <f>SUM(H4:H9)</f>
        <v>5092</v>
      </c>
      <c r="I11" s="18"/>
      <c r="J11" s="18"/>
      <c r="K11" s="18"/>
      <c r="L11" s="18"/>
    </row>
    <row r="12" spans="1:16" s="3" customFormat="1" ht="36.75" customHeight="1">
      <c r="A12" s="19" t="s">
        <v>18</v>
      </c>
      <c r="B12" s="20"/>
      <c r="C12" s="20"/>
      <c r="D12" s="20"/>
      <c r="E12" s="20"/>
      <c r="F12" s="20"/>
      <c r="G12" s="20"/>
      <c r="H12" s="21"/>
      <c r="I12" s="21"/>
      <c r="J12" s="21"/>
      <c r="K12" s="21"/>
      <c r="L12" s="22"/>
    </row>
    <row r="13" spans="1:16" s="3" customFormat="1" ht="30" customHeight="1">
      <c r="A13" s="23" t="s">
        <v>1</v>
      </c>
      <c r="B13" s="23"/>
      <c r="C13" s="23"/>
      <c r="D13" s="23"/>
      <c r="E13" s="23"/>
      <c r="F13" s="23"/>
      <c r="G13" s="23"/>
      <c r="H13" s="24"/>
      <c r="I13" s="24"/>
      <c r="J13" s="24"/>
      <c r="K13" s="24"/>
      <c r="L13" s="24"/>
    </row>
  </sheetData>
  <sortState ref="B5:T27">
    <sortCondition ref="B4"/>
  </sortState>
  <mergeCells count="7">
    <mergeCell ref="A12:L12"/>
    <mergeCell ref="A13:L13"/>
    <mergeCell ref="A1:G1"/>
    <mergeCell ref="A2:G2"/>
    <mergeCell ref="H1:L1"/>
    <mergeCell ref="H2:L2"/>
    <mergeCell ref="A10:K10"/>
  </mergeCells>
  <pageMargins left="0.16" right="0.21" top="0.74803149606299213" bottom="0.74803149606299213" header="0.31496062992125984" footer="0.31496062992125984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2024-07-16T07:50:57Z</cp:lastPrinted>
  <dcterms:created xsi:type="dcterms:W3CDTF">2024-06-13T06:11:33Z</dcterms:created>
  <dcterms:modified xsi:type="dcterms:W3CDTF">2024-07-16T07:52:48Z</dcterms:modified>
</cp:coreProperties>
</file>