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Consignment!$K$1:$K$20</definedName>
  </definedNames>
  <calcPr calcId="124519"/>
</workbook>
</file>

<file path=xl/calcChain.xml><?xml version="1.0" encoding="utf-8"?>
<calcChain xmlns="http://schemas.openxmlformats.org/spreadsheetml/2006/main">
  <c r="J16" i="1"/>
  <c r="J5"/>
  <c r="J6"/>
  <c r="J7"/>
  <c r="J8"/>
  <c r="J9"/>
  <c r="J10"/>
  <c r="J11"/>
  <c r="J12"/>
  <c r="J13"/>
  <c r="J14"/>
  <c r="J15"/>
  <c r="J4"/>
  <c r="H15"/>
  <c r="H12"/>
  <c r="H11"/>
  <c r="H5"/>
  <c r="H14"/>
  <c r="H13"/>
  <c r="H10"/>
  <c r="H8"/>
  <c r="H7"/>
  <c r="H4"/>
  <c r="G20" l="1"/>
</calcChain>
</file>

<file path=xl/sharedStrings.xml><?xml version="1.0" encoding="utf-8"?>
<sst xmlns="http://schemas.openxmlformats.org/spreadsheetml/2006/main" count="90" uniqueCount="53">
  <si>
    <t>03/6/2026</t>
  </si>
  <si>
    <t>102</t>
  </si>
  <si>
    <t>HIC SCRUBBER</t>
  </si>
  <si>
    <t>LAXMAN REKHA</t>
  </si>
  <si>
    <t>RAT PAD</t>
  </si>
  <si>
    <t>11/6/2026</t>
  </si>
  <si>
    <t>30</t>
  </si>
  <si>
    <t>12/6/2026</t>
  </si>
  <si>
    <t>31</t>
  </si>
  <si>
    <t>13/6/2026</t>
  </si>
  <si>
    <t>32</t>
  </si>
  <si>
    <t>20/6/2026</t>
  </si>
  <si>
    <t>146</t>
  </si>
  <si>
    <t>23/6/2026</t>
  </si>
  <si>
    <t>157</t>
  </si>
  <si>
    <t>26/6/2026</t>
  </si>
  <si>
    <t>38</t>
  </si>
  <si>
    <t>30/6/2026</t>
  </si>
  <si>
    <t>39</t>
  </si>
  <si>
    <t>SL</t>
  </si>
  <si>
    <t>DATE</t>
  </si>
  <si>
    <t>LR NO</t>
  </si>
  <si>
    <t>INV NO</t>
  </si>
  <si>
    <t>FROM</t>
  </si>
  <si>
    <t>TO</t>
  </si>
  <si>
    <t>CASE</t>
  </si>
  <si>
    <t>PRODUCT</t>
  </si>
  <si>
    <t>CH/00866</t>
  </si>
  <si>
    <t>CH/00944</t>
  </si>
  <si>
    <t>CH/00953</t>
  </si>
  <si>
    <t>CH/00977</t>
  </si>
  <si>
    <t>CH/01010</t>
  </si>
  <si>
    <t>CH/01065</t>
  </si>
  <si>
    <t>CH/01087</t>
  </si>
  <si>
    <t>CH/01122</t>
  </si>
  <si>
    <t>SUNDERGARH</t>
  </si>
  <si>
    <t>BALASORE</t>
  </si>
  <si>
    <t>DHANUPALI</t>
  </si>
  <si>
    <t>BHADRAK</t>
  </si>
  <si>
    <t>RAYAGADA</t>
  </si>
  <si>
    <t>ROURKELA</t>
  </si>
  <si>
    <t>CTC</t>
  </si>
  <si>
    <t>RAT KILLER</t>
  </si>
  <si>
    <t>RATE</t>
  </si>
  <si>
    <t>LR.CH.</t>
  </si>
  <si>
    <t>AMT.</t>
  </si>
  <si>
    <t>Invoice
ATC LOGISTICS,,8984191006
GST :21CHVPB1842D2ZQ</t>
  </si>
  <si>
    <t xml:space="preserve">TO, 
AMAR ENTERPRISES
Address:C/o Susanti Rout Ward no. 19 Ground floor Samanta Sahi  cuttack 753001 odisha,9937006936
GST No:21ALUPK0101F1ZQ
</t>
  </si>
  <si>
    <t>GST to be paid by Consignor under Reverse Charge Mechanism (RCM) as per GST</t>
  </si>
  <si>
    <t>Thanking you for your business.
ATC LOGISTICS</t>
  </si>
  <si>
    <t>Declaration � Kindly verify and confirm before 20/07/2026</t>
  </si>
  <si>
    <t>(RUPEES FIVE THOUSAND SEVENTEEN ONLY)</t>
  </si>
  <si>
    <t>Bill Date: 30/06/2026
Bill NO : 788
TotalAmount : 5017.00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</si>
</sst>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/>
    <xf numFmtId="2" fontId="2" fillId="0" borderId="1" xfId="0" applyNumberFormat="1" applyFont="1" applyBorder="1" applyAlignment="1"/>
    <xf numFmtId="2" fontId="2" fillId="0" borderId="1" xfId="0" applyNumberFormat="1" applyFont="1" applyBorder="1"/>
    <xf numFmtId="0" fontId="2" fillId="0" borderId="0" xfId="0" applyNumberFormat="1" applyFont="1"/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2" fillId="0" borderId="1" xfId="0" applyNumberFormat="1" applyFont="1" applyBorder="1"/>
    <xf numFmtId="2" fontId="0" fillId="0" borderId="1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76199</xdr:rowOff>
    </xdr:from>
    <xdr:to>
      <xdr:col>6</xdr:col>
      <xdr:colOff>266700</xdr:colOff>
      <xdr:row>0</xdr:row>
      <xdr:rowOff>971550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76199"/>
          <a:ext cx="3352800" cy="8953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ATC%20QUOTATION-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AB AGENCIES"/>
      <sheetName val="A N ALLIANCE"/>
      <sheetName val="ABBOTT HEALTHCASRE ANI"/>
      <sheetName val="ABBOTT HEALTHCARE"/>
      <sheetName val="ARORA FRUITS &amp; PICKELS PVT LTD"/>
      <sheetName val="ASWINI"/>
      <sheetName val="ADIKANTA MANKIND"/>
      <sheetName val="ALEMBIC PHARMACEUTICAL LTD"/>
      <sheetName val="ALKEM LABORATORIES LTD."/>
      <sheetName val="  AMRUTANJAN HEALTH CARE LTD"/>
      <sheetName val="ARISTO PHARMACEUTICALS PVT LTD"/>
      <sheetName val="ABBOTT HEALTHCASE SSD"/>
      <sheetName val="AMAR ENTERPRISES"/>
      <sheetName val="ANCHOR HEALTH &amp; BEAUTY CARE"/>
      <sheetName val="ASIAN NUTRICIA"/>
      <sheetName val="BABLOO"/>
      <sheetName val="BHARAT FRIGHT CARRIERS"/>
      <sheetName val="BAJAJ CONSUMER"/>
      <sheetName val="CACHET PHARMACEUTICALS PVT LTD"/>
      <sheetName val="CAPITAL AGENCY"/>
      <sheetName val="CAVINKARE PVT LTD"/>
      <sheetName val="CIPLA LTD"/>
      <sheetName val="DAKSHINESWARI AGENCIES"/>
      <sheetName val="DARSHAN SALES INTERNATION"/>
      <sheetName val="EMAMI LIMITED"/>
      <sheetName val="ESSAR ASSOCIATES"/>
      <sheetName val="FRANCO INDIAN"/>
      <sheetName val="GANAPATI PHARMACEUTICALS"/>
      <sheetName val="GLAXOSMITHLINE"/>
      <sheetName val="GODFREY PHILLIPS"/>
      <sheetName val="HARTEX RUBBER PVT.LTD."/>
      <sheetName val="HINDUSTAN ENTERPRISES"/>
      <sheetName val="HYGIENIC RESEARCH "/>
      <sheetName val="IPCA LABORATORIES LTD"/>
      <sheetName val="TRUCKERS INDIA"/>
      <sheetName val="JALAN TRADING CO"/>
      <sheetName val="JMB ENTERPRISES"/>
      <sheetName val="KAMDAR AGENCIES "/>
      <sheetName val="KAMDHENU LIMITED"/>
      <sheetName val="KARMA HEALTH CARE"/>
      <sheetName val="KARNATAKA MULTIPLEX"/>
      <sheetName val="KELLOGG INDIA PRIVATE LIMITED"/>
      <sheetName val="KOKUYO CAMLIN LTD"/>
      <sheetName val="KORES INDIA LTD"/>
      <sheetName val="KRISHNA AGENCIES"/>
      <sheetName val="L G BALAKRISHNAN &amp; BROS LTD"/>
      <sheetName val="LIVGUARD LIV FAST"/>
      <sheetName val="MAA PHARMACEUTICALS"/>
      <sheetName val="MAPRA LABORATORIES PVT LTD"/>
      <sheetName val="MARTIN &amp; HARRIS PVT LTD."/>
      <sheetName val="MARUTI ENTERPRISERS"/>
      <sheetName val="MEDLEY PHARMACEUTICALS LTD"/>
      <sheetName val="MICOLUBE INDIA  LTD"/>
      <sheetName val="SUBASH KUMAR SANJAY KUMAR"/>
      <sheetName val="MICROTEK INTERNATIONAL PVT LTD"/>
      <sheetName val="MORAL PHARMACEUTICALS PVT LTD."/>
      <sheetName val="N RANGA RAO &amp; SONS PVT. LTD."/>
      <sheetName val="NAMOKAR ENTERPRISES"/>
      <sheetName val="NAVKAR COMMERCIAL CORPORATION"/>
      <sheetName val="NIPPON PAINT (INDIA)"/>
      <sheetName val="OZONE PHARMACEUTICLAS LTD"/>
      <sheetName val="PANDA BROTHERS &amp; TRADERS"/>
      <sheetName val="PARIMAL MANDIR"/>
      <sheetName val="RADHA KRISHNA SALES CORPORATION"/>
      <sheetName val="RALSON INDIA LIMITED"/>
      <sheetName val=" RAPTAKOS BRETT &amp; CO LTD"/>
      <sheetName val="RASNA INDIA PVT LTD"/>
      <sheetName val="RMSS AGENCIES PRIVATE LIMITED"/>
      <sheetName val="SAVITA OIL TECHNOLOGIES"/>
      <sheetName val="SHEENLAC PAINTS LTD"/>
      <sheetName val="SUMITOMO CHEMICAL INDIA LTD"/>
      <sheetName val="TATA AUTO COMP"/>
      <sheetName val="TTK HEALTH CARE LTD."/>
      <sheetName val="UTKAL DISTRIBUTORS"/>
      <sheetName val="VNR SEEDS PVT LTD"/>
      <sheetName val="WALLACE PHARMACEUTICALS PVT LTD"/>
      <sheetName val="ZUVENTUS HEALTHCARE"/>
      <sheetName val="SAMSON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C4" t="str">
            <v>ANGUL</v>
          </cell>
          <cell r="D4">
            <v>45</v>
          </cell>
          <cell r="E4">
            <v>45</v>
          </cell>
          <cell r="F4">
            <v>45</v>
          </cell>
          <cell r="G4">
            <v>45</v>
          </cell>
          <cell r="H4">
            <v>45</v>
          </cell>
          <cell r="I4">
            <v>70</v>
          </cell>
          <cell r="J4">
            <v>49</v>
          </cell>
          <cell r="K4">
            <v>49</v>
          </cell>
          <cell r="L4">
            <v>49</v>
          </cell>
          <cell r="M4">
            <v>49</v>
          </cell>
          <cell r="N4">
            <v>49</v>
          </cell>
          <cell r="O4">
            <v>76</v>
          </cell>
        </row>
        <row r="5">
          <cell r="C5" t="str">
            <v>BARIPADA</v>
          </cell>
          <cell r="D5">
            <v>45</v>
          </cell>
          <cell r="E5">
            <v>45</v>
          </cell>
          <cell r="F5">
            <v>45</v>
          </cell>
          <cell r="G5">
            <v>45</v>
          </cell>
          <cell r="H5">
            <v>45</v>
          </cell>
          <cell r="I5">
            <v>70</v>
          </cell>
          <cell r="J5">
            <v>49</v>
          </cell>
          <cell r="K5">
            <v>49</v>
          </cell>
          <cell r="L5">
            <v>49</v>
          </cell>
          <cell r="M5">
            <v>49</v>
          </cell>
          <cell r="N5">
            <v>49</v>
          </cell>
          <cell r="O5">
            <v>76</v>
          </cell>
        </row>
        <row r="6">
          <cell r="C6" t="str">
            <v>BARBIL</v>
          </cell>
          <cell r="D6">
            <v>55</v>
          </cell>
          <cell r="E6">
            <v>55</v>
          </cell>
          <cell r="F6">
            <v>55</v>
          </cell>
          <cell r="G6">
            <v>55</v>
          </cell>
          <cell r="H6">
            <v>55</v>
          </cell>
          <cell r="I6">
            <v>80</v>
          </cell>
          <cell r="J6">
            <v>59</v>
          </cell>
          <cell r="K6">
            <v>59</v>
          </cell>
          <cell r="L6">
            <v>59</v>
          </cell>
          <cell r="M6">
            <v>59</v>
          </cell>
          <cell r="N6">
            <v>59</v>
          </cell>
          <cell r="O6">
            <v>86</v>
          </cell>
        </row>
        <row r="7">
          <cell r="C7" t="str">
            <v>BARGARH</v>
          </cell>
          <cell r="D7">
            <v>45</v>
          </cell>
          <cell r="E7">
            <v>45</v>
          </cell>
          <cell r="F7">
            <v>45</v>
          </cell>
          <cell r="G7">
            <v>45</v>
          </cell>
          <cell r="H7">
            <v>45</v>
          </cell>
          <cell r="I7">
            <v>70</v>
          </cell>
          <cell r="J7">
            <v>49</v>
          </cell>
          <cell r="K7">
            <v>49</v>
          </cell>
          <cell r="L7">
            <v>49</v>
          </cell>
          <cell r="M7">
            <v>49</v>
          </cell>
          <cell r="N7">
            <v>49</v>
          </cell>
          <cell r="O7">
            <v>76</v>
          </cell>
        </row>
        <row r="8">
          <cell r="C8" t="str">
            <v>KHARIAR ROAD</v>
          </cell>
          <cell r="D8">
            <v>65</v>
          </cell>
          <cell r="E8">
            <v>65</v>
          </cell>
          <cell r="F8">
            <v>65</v>
          </cell>
          <cell r="G8">
            <v>65</v>
          </cell>
          <cell r="H8">
            <v>65</v>
          </cell>
          <cell r="I8">
            <v>90</v>
          </cell>
          <cell r="J8">
            <v>70</v>
          </cell>
          <cell r="K8">
            <v>70</v>
          </cell>
          <cell r="L8">
            <v>70</v>
          </cell>
          <cell r="M8">
            <v>70</v>
          </cell>
          <cell r="N8">
            <v>70</v>
          </cell>
          <cell r="O8">
            <v>97</v>
          </cell>
        </row>
        <row r="9">
          <cell r="C9" t="str">
            <v>JEYPORE</v>
          </cell>
          <cell r="D9">
            <v>65</v>
          </cell>
          <cell r="E9">
            <v>65</v>
          </cell>
          <cell r="F9">
            <v>65</v>
          </cell>
          <cell r="G9">
            <v>65</v>
          </cell>
          <cell r="H9">
            <v>65</v>
          </cell>
          <cell r="I9">
            <v>90</v>
          </cell>
          <cell r="J9">
            <v>70</v>
          </cell>
          <cell r="K9">
            <v>70</v>
          </cell>
          <cell r="L9">
            <v>70</v>
          </cell>
          <cell r="M9">
            <v>70</v>
          </cell>
          <cell r="N9">
            <v>70</v>
          </cell>
          <cell r="O9">
            <v>97</v>
          </cell>
        </row>
        <row r="10">
          <cell r="C10" t="str">
            <v>JHARSUGUDA</v>
          </cell>
          <cell r="D10">
            <v>45</v>
          </cell>
          <cell r="E10">
            <v>45</v>
          </cell>
          <cell r="F10">
            <v>45</v>
          </cell>
          <cell r="G10">
            <v>45</v>
          </cell>
          <cell r="H10">
            <v>45</v>
          </cell>
          <cell r="I10">
            <v>70</v>
          </cell>
          <cell r="J10">
            <v>49</v>
          </cell>
          <cell r="K10">
            <v>49</v>
          </cell>
          <cell r="L10">
            <v>49</v>
          </cell>
          <cell r="M10">
            <v>49</v>
          </cell>
          <cell r="N10">
            <v>49</v>
          </cell>
          <cell r="O10">
            <v>76</v>
          </cell>
        </row>
        <row r="11">
          <cell r="C11" t="str">
            <v>KANTABANJI</v>
          </cell>
          <cell r="D11">
            <v>55</v>
          </cell>
          <cell r="E11">
            <v>55</v>
          </cell>
          <cell r="F11">
            <v>55</v>
          </cell>
          <cell r="G11">
            <v>55</v>
          </cell>
          <cell r="H11">
            <v>55</v>
          </cell>
          <cell r="I11">
            <v>80</v>
          </cell>
          <cell r="J11">
            <v>59</v>
          </cell>
          <cell r="K11">
            <v>59</v>
          </cell>
          <cell r="L11">
            <v>59</v>
          </cell>
          <cell r="M11">
            <v>59</v>
          </cell>
          <cell r="N11">
            <v>59</v>
          </cell>
          <cell r="O11">
            <v>86</v>
          </cell>
        </row>
        <row r="12">
          <cell r="C12" t="str">
            <v>ROURKELA</v>
          </cell>
          <cell r="D12">
            <v>45</v>
          </cell>
          <cell r="E12">
            <v>45</v>
          </cell>
          <cell r="F12">
            <v>45</v>
          </cell>
          <cell r="G12">
            <v>45</v>
          </cell>
          <cell r="H12">
            <v>45</v>
          </cell>
          <cell r="I12">
            <v>70</v>
          </cell>
          <cell r="J12">
            <v>49</v>
          </cell>
          <cell r="K12">
            <v>49</v>
          </cell>
          <cell r="L12">
            <v>49</v>
          </cell>
          <cell r="M12">
            <v>49</v>
          </cell>
          <cell r="N12">
            <v>49</v>
          </cell>
          <cell r="O12">
            <v>76</v>
          </cell>
        </row>
        <row r="13">
          <cell r="C13" t="str">
            <v>RAYAGADA</v>
          </cell>
          <cell r="D13">
            <v>65</v>
          </cell>
          <cell r="E13">
            <v>65</v>
          </cell>
          <cell r="F13">
            <v>65</v>
          </cell>
          <cell r="G13">
            <v>65</v>
          </cell>
          <cell r="H13">
            <v>65</v>
          </cell>
          <cell r="I13">
            <v>90</v>
          </cell>
          <cell r="J13">
            <v>70</v>
          </cell>
          <cell r="K13">
            <v>70</v>
          </cell>
          <cell r="L13">
            <v>70</v>
          </cell>
          <cell r="M13">
            <v>70</v>
          </cell>
          <cell r="N13">
            <v>70</v>
          </cell>
          <cell r="O13">
            <v>97</v>
          </cell>
        </row>
        <row r="14">
          <cell r="C14" t="str">
            <v>SUNDERGARH</v>
          </cell>
          <cell r="D14">
            <v>55</v>
          </cell>
          <cell r="E14">
            <v>55</v>
          </cell>
          <cell r="F14">
            <v>55</v>
          </cell>
          <cell r="G14">
            <v>55</v>
          </cell>
          <cell r="H14">
            <v>55</v>
          </cell>
          <cell r="I14">
            <v>80</v>
          </cell>
          <cell r="J14">
            <v>59</v>
          </cell>
          <cell r="K14">
            <v>59</v>
          </cell>
          <cell r="L14">
            <v>59</v>
          </cell>
          <cell r="M14">
            <v>59</v>
          </cell>
          <cell r="N14">
            <v>59</v>
          </cell>
          <cell r="O14">
            <v>86</v>
          </cell>
        </row>
        <row r="15">
          <cell r="C15" t="str">
            <v>SAMBALPUR</v>
          </cell>
          <cell r="D15">
            <v>45</v>
          </cell>
          <cell r="E15">
            <v>45</v>
          </cell>
          <cell r="F15">
            <v>45</v>
          </cell>
          <cell r="G15">
            <v>45</v>
          </cell>
          <cell r="H15">
            <v>45</v>
          </cell>
          <cell r="I15">
            <v>70</v>
          </cell>
          <cell r="J15">
            <v>49</v>
          </cell>
          <cell r="K15">
            <v>49</v>
          </cell>
          <cell r="L15">
            <v>49</v>
          </cell>
          <cell r="M15">
            <v>49</v>
          </cell>
          <cell r="N15">
            <v>49</v>
          </cell>
          <cell r="O15">
            <v>76</v>
          </cell>
        </row>
        <row r="16">
          <cell r="C16" t="str">
            <v>BALASORE</v>
          </cell>
          <cell r="D16">
            <v>48</v>
          </cell>
          <cell r="E16">
            <v>48</v>
          </cell>
          <cell r="F16">
            <v>48</v>
          </cell>
          <cell r="G16">
            <v>48</v>
          </cell>
          <cell r="H16">
            <v>48</v>
          </cell>
          <cell r="I16">
            <v>73</v>
          </cell>
          <cell r="J16">
            <v>52</v>
          </cell>
          <cell r="K16">
            <v>52</v>
          </cell>
          <cell r="L16">
            <v>52</v>
          </cell>
          <cell r="M16">
            <v>52</v>
          </cell>
          <cell r="N16">
            <v>52</v>
          </cell>
          <cell r="O16">
            <v>79</v>
          </cell>
        </row>
        <row r="17">
          <cell r="C17" t="str">
            <v>RAJ KHARIAR</v>
          </cell>
          <cell r="D17">
            <v>65</v>
          </cell>
          <cell r="E17">
            <v>65</v>
          </cell>
          <cell r="F17">
            <v>65</v>
          </cell>
          <cell r="G17">
            <v>65</v>
          </cell>
          <cell r="H17">
            <v>65</v>
          </cell>
          <cell r="I17">
            <v>90</v>
          </cell>
          <cell r="J17">
            <v>70</v>
          </cell>
          <cell r="K17">
            <v>70</v>
          </cell>
          <cell r="L17">
            <v>70</v>
          </cell>
          <cell r="M17">
            <v>70</v>
          </cell>
          <cell r="N17">
            <v>70</v>
          </cell>
          <cell r="O17">
            <v>97</v>
          </cell>
        </row>
        <row r="18">
          <cell r="C18" t="str">
            <v>BHADRAK</v>
          </cell>
          <cell r="D18">
            <v>45</v>
          </cell>
          <cell r="E18">
            <v>45</v>
          </cell>
          <cell r="F18">
            <v>45</v>
          </cell>
          <cell r="G18">
            <v>45</v>
          </cell>
          <cell r="H18">
            <v>50</v>
          </cell>
          <cell r="I18">
            <v>80</v>
          </cell>
          <cell r="J18">
            <v>49</v>
          </cell>
          <cell r="K18">
            <v>49</v>
          </cell>
          <cell r="L18">
            <v>49</v>
          </cell>
          <cell r="M18">
            <v>49</v>
          </cell>
          <cell r="N18">
            <v>54</v>
          </cell>
          <cell r="O18">
            <v>86</v>
          </cell>
        </row>
        <row r="19">
          <cell r="C19" t="str">
            <v>DHANUPALI</v>
          </cell>
          <cell r="D19">
            <v>55</v>
          </cell>
          <cell r="E19">
            <v>55</v>
          </cell>
          <cell r="F19">
            <v>55</v>
          </cell>
          <cell r="G19">
            <v>55</v>
          </cell>
          <cell r="I19">
            <v>85</v>
          </cell>
          <cell r="J19">
            <v>59</v>
          </cell>
          <cell r="K19">
            <v>59</v>
          </cell>
          <cell r="L19">
            <v>59</v>
          </cell>
          <cell r="M19">
            <v>59</v>
          </cell>
          <cell r="N19">
            <v>59</v>
          </cell>
          <cell r="O19">
            <v>92</v>
          </cell>
        </row>
        <row r="20">
          <cell r="C20" t="str">
            <v>BERHAMPUR</v>
          </cell>
          <cell r="J20">
            <v>52</v>
          </cell>
          <cell r="K20">
            <v>52</v>
          </cell>
          <cell r="L20">
            <v>52</v>
          </cell>
          <cell r="M20">
            <v>52</v>
          </cell>
          <cell r="N20">
            <v>52</v>
          </cell>
          <cell r="O20">
            <v>79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O7" sqref="O7"/>
    </sheetView>
  </sheetViews>
  <sheetFormatPr defaultRowHeight="15"/>
  <cols>
    <col min="1" max="1" width="3" bestFit="1" customWidth="1"/>
    <col min="2" max="2" width="9.7109375" bestFit="1" customWidth="1"/>
    <col min="3" max="3" width="9.28515625" bestFit="1" customWidth="1"/>
    <col min="4" max="4" width="7.5703125" bestFit="1" customWidth="1"/>
    <col min="5" max="5" width="6.42578125" bestFit="1" customWidth="1"/>
    <col min="6" max="6" width="13.28515625" bestFit="1" customWidth="1"/>
    <col min="7" max="7" width="5.42578125" bestFit="1" customWidth="1"/>
    <col min="8" max="8" width="5.5703125" bestFit="1" customWidth="1"/>
    <col min="9" max="9" width="6.5703125" bestFit="1" customWidth="1"/>
    <col min="10" max="10" width="7.5703125" bestFit="1" customWidth="1"/>
    <col min="11" max="11" width="15.140625" bestFit="1" customWidth="1"/>
  </cols>
  <sheetData>
    <row r="1" spans="1:11" ht="84" customHeight="1">
      <c r="A1" s="12"/>
      <c r="B1" s="12"/>
      <c r="C1" s="12"/>
      <c r="D1" s="12"/>
      <c r="E1" s="12"/>
      <c r="F1" s="12"/>
      <c r="G1" s="12"/>
      <c r="H1" s="14" t="s">
        <v>46</v>
      </c>
      <c r="I1" s="15"/>
      <c r="J1" s="15"/>
      <c r="K1" s="16"/>
    </row>
    <row r="2" spans="1:11" ht="87.75" customHeight="1">
      <c r="A2" s="12" t="s">
        <v>47</v>
      </c>
      <c r="B2" s="12"/>
      <c r="C2" s="12"/>
      <c r="D2" s="12"/>
      <c r="E2" s="12"/>
      <c r="F2" s="12"/>
      <c r="G2" s="12"/>
      <c r="H2" s="14" t="s">
        <v>52</v>
      </c>
      <c r="I2" s="15"/>
      <c r="J2" s="15"/>
      <c r="K2" s="16"/>
    </row>
    <row r="3" spans="1:11" s="1" customFormat="1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43</v>
      </c>
      <c r="I3" s="3" t="s">
        <v>44</v>
      </c>
      <c r="J3" s="3" t="s">
        <v>45</v>
      </c>
      <c r="K3" s="3" t="s">
        <v>26</v>
      </c>
    </row>
    <row r="4" spans="1:11">
      <c r="A4" s="2">
        <v>1</v>
      </c>
      <c r="B4" s="2" t="s">
        <v>0</v>
      </c>
      <c r="C4" s="2" t="s">
        <v>27</v>
      </c>
      <c r="D4" s="2" t="s">
        <v>1</v>
      </c>
      <c r="E4" s="2" t="s">
        <v>41</v>
      </c>
      <c r="F4" s="2" t="s">
        <v>35</v>
      </c>
      <c r="G4" s="2">
        <v>4</v>
      </c>
      <c r="H4" s="11">
        <f>VLOOKUP(F4,'[1]AMAR ENTERPRISES'!$C$4:$M$20,11,FALSE)</f>
        <v>59</v>
      </c>
      <c r="I4" s="11"/>
      <c r="J4" s="11">
        <f>G4*H4+I4</f>
        <v>236</v>
      </c>
      <c r="K4" s="2" t="s">
        <v>2</v>
      </c>
    </row>
    <row r="5" spans="1:11">
      <c r="A5" s="2">
        <v>2</v>
      </c>
      <c r="B5" s="2" t="s">
        <v>0</v>
      </c>
      <c r="C5" s="2" t="s">
        <v>27</v>
      </c>
      <c r="D5" s="2" t="s">
        <v>1</v>
      </c>
      <c r="E5" s="2" t="s">
        <v>41</v>
      </c>
      <c r="F5" s="2" t="s">
        <v>35</v>
      </c>
      <c r="G5" s="2">
        <v>1</v>
      </c>
      <c r="H5" s="11">
        <f>VLOOKUP(F5,'[1]AMAR ENTERPRISES'!$C$4:$O$20,13,FALSE)</f>
        <v>86</v>
      </c>
      <c r="I5" s="11"/>
      <c r="J5" s="11">
        <f t="shared" ref="J5:J15" si="0">G5*H5+I5</f>
        <v>86</v>
      </c>
      <c r="K5" s="2" t="s">
        <v>3</v>
      </c>
    </row>
    <row r="6" spans="1:11">
      <c r="A6" s="2">
        <v>3</v>
      </c>
      <c r="B6" s="2" t="s">
        <v>0</v>
      </c>
      <c r="C6" s="2" t="s">
        <v>27</v>
      </c>
      <c r="D6" s="2" t="s">
        <v>1</v>
      </c>
      <c r="E6" s="2" t="s">
        <v>41</v>
      </c>
      <c r="F6" s="2" t="s">
        <v>35</v>
      </c>
      <c r="G6" s="2">
        <v>4</v>
      </c>
      <c r="H6" s="11">
        <v>59</v>
      </c>
      <c r="I6" s="11">
        <v>40</v>
      </c>
      <c r="J6" s="11">
        <f t="shared" si="0"/>
        <v>276</v>
      </c>
      <c r="K6" s="2" t="s">
        <v>4</v>
      </c>
    </row>
    <row r="7" spans="1:11">
      <c r="A7" s="2">
        <v>4</v>
      </c>
      <c r="B7" s="2" t="s">
        <v>5</v>
      </c>
      <c r="C7" s="2" t="s">
        <v>28</v>
      </c>
      <c r="D7" s="2" t="s">
        <v>6</v>
      </c>
      <c r="E7" s="2" t="s">
        <v>41</v>
      </c>
      <c r="F7" s="2" t="s">
        <v>36</v>
      </c>
      <c r="G7" s="2">
        <v>6</v>
      </c>
      <c r="H7" s="11">
        <f>VLOOKUP(F7,'[1]AMAR ENTERPRISES'!$C$4:$M$20,11,FALSE)</f>
        <v>52</v>
      </c>
      <c r="I7" s="11">
        <v>40</v>
      </c>
      <c r="J7" s="11">
        <f t="shared" si="0"/>
        <v>352</v>
      </c>
      <c r="K7" s="2" t="s">
        <v>2</v>
      </c>
    </row>
    <row r="8" spans="1:11">
      <c r="A8" s="2">
        <v>5</v>
      </c>
      <c r="B8" s="2" t="s">
        <v>7</v>
      </c>
      <c r="C8" s="2" t="s">
        <v>29</v>
      </c>
      <c r="D8" s="2" t="s">
        <v>8</v>
      </c>
      <c r="E8" s="2" t="s">
        <v>41</v>
      </c>
      <c r="F8" s="2" t="s">
        <v>37</v>
      </c>
      <c r="G8" s="2">
        <v>3</v>
      </c>
      <c r="H8" s="11">
        <f>VLOOKUP(F8,'[1]AMAR ENTERPRISES'!$C$4:$M$20,11,FALSE)</f>
        <v>59</v>
      </c>
      <c r="I8" s="11"/>
      <c r="J8" s="11">
        <f t="shared" si="0"/>
        <v>177</v>
      </c>
      <c r="K8" s="2" t="s">
        <v>2</v>
      </c>
    </row>
    <row r="9" spans="1:11">
      <c r="A9" s="2">
        <v>6</v>
      </c>
      <c r="B9" s="2" t="s">
        <v>7</v>
      </c>
      <c r="C9" s="2" t="s">
        <v>29</v>
      </c>
      <c r="D9" s="2" t="s">
        <v>8</v>
      </c>
      <c r="E9" s="2" t="s">
        <v>41</v>
      </c>
      <c r="F9" s="2" t="s">
        <v>37</v>
      </c>
      <c r="G9" s="2">
        <v>3</v>
      </c>
      <c r="H9" s="11">
        <v>59</v>
      </c>
      <c r="I9" s="11">
        <v>40</v>
      </c>
      <c r="J9" s="11">
        <f t="shared" si="0"/>
        <v>217</v>
      </c>
      <c r="K9" s="4" t="s">
        <v>42</v>
      </c>
    </row>
    <row r="10" spans="1:11">
      <c r="A10" s="2">
        <v>7</v>
      </c>
      <c r="B10" s="2" t="s">
        <v>9</v>
      </c>
      <c r="C10" s="2" t="s">
        <v>30</v>
      </c>
      <c r="D10" s="2" t="s">
        <v>10</v>
      </c>
      <c r="E10" s="2" t="s">
        <v>41</v>
      </c>
      <c r="F10" s="2" t="s">
        <v>36</v>
      </c>
      <c r="G10" s="2">
        <v>3</v>
      </c>
      <c r="H10" s="11">
        <f>VLOOKUP(F10,'[1]AMAR ENTERPRISES'!$C$4:$M$20,11,FALSE)</f>
        <v>52</v>
      </c>
      <c r="I10" s="11">
        <v>40</v>
      </c>
      <c r="J10" s="11">
        <f t="shared" si="0"/>
        <v>196</v>
      </c>
      <c r="K10" s="2" t="s">
        <v>2</v>
      </c>
    </row>
    <row r="11" spans="1:11">
      <c r="A11" s="2">
        <v>8</v>
      </c>
      <c r="B11" s="2" t="s">
        <v>11</v>
      </c>
      <c r="C11" s="2" t="s">
        <v>31</v>
      </c>
      <c r="D11" s="2" t="s">
        <v>12</v>
      </c>
      <c r="E11" s="2" t="s">
        <v>41</v>
      </c>
      <c r="F11" s="2" t="s">
        <v>38</v>
      </c>
      <c r="G11" s="2">
        <v>10</v>
      </c>
      <c r="H11" s="11">
        <f>VLOOKUP(F11,'[1]AMAR ENTERPRISES'!$C$4:$O$20,13,FALSE)</f>
        <v>86</v>
      </c>
      <c r="I11" s="11">
        <v>40</v>
      </c>
      <c r="J11" s="11">
        <f t="shared" si="0"/>
        <v>900</v>
      </c>
      <c r="K11" s="2" t="s">
        <v>3</v>
      </c>
    </row>
    <row r="12" spans="1:11">
      <c r="A12" s="2">
        <v>9</v>
      </c>
      <c r="B12" s="2" t="s">
        <v>13</v>
      </c>
      <c r="C12" s="2" t="s">
        <v>32</v>
      </c>
      <c r="D12" s="2" t="s">
        <v>14</v>
      </c>
      <c r="E12" s="2" t="s">
        <v>41</v>
      </c>
      <c r="F12" s="2" t="s">
        <v>39</v>
      </c>
      <c r="G12" s="2">
        <v>20</v>
      </c>
      <c r="H12" s="11">
        <f>VLOOKUP(F12,'[1]AMAR ENTERPRISES'!$C$4:$O$20,13,FALSE)</f>
        <v>97</v>
      </c>
      <c r="I12" s="11">
        <v>40</v>
      </c>
      <c r="J12" s="11">
        <f t="shared" si="0"/>
        <v>1980</v>
      </c>
      <c r="K12" s="2" t="s">
        <v>3</v>
      </c>
    </row>
    <row r="13" spans="1:11">
      <c r="A13" s="2">
        <v>10</v>
      </c>
      <c r="B13" s="2" t="s">
        <v>15</v>
      </c>
      <c r="C13" s="2" t="s">
        <v>33</v>
      </c>
      <c r="D13" s="2" t="s">
        <v>16</v>
      </c>
      <c r="E13" s="2" t="s">
        <v>41</v>
      </c>
      <c r="F13" s="2" t="s">
        <v>40</v>
      </c>
      <c r="G13" s="2">
        <v>3</v>
      </c>
      <c r="H13" s="11">
        <f>VLOOKUP(F13,'[1]AMAR ENTERPRISES'!$C$4:$M$20,11,FALSE)</f>
        <v>49</v>
      </c>
      <c r="I13" s="11">
        <v>40</v>
      </c>
      <c r="J13" s="11">
        <f t="shared" si="0"/>
        <v>187</v>
      </c>
      <c r="K13" s="2" t="s">
        <v>2</v>
      </c>
    </row>
    <row r="14" spans="1:11">
      <c r="A14" s="2">
        <v>11</v>
      </c>
      <c r="B14" s="2" t="s">
        <v>17</v>
      </c>
      <c r="C14" s="2" t="s">
        <v>34</v>
      </c>
      <c r="D14" s="2" t="s">
        <v>18</v>
      </c>
      <c r="E14" s="2" t="s">
        <v>41</v>
      </c>
      <c r="F14" s="2" t="s">
        <v>40</v>
      </c>
      <c r="G14" s="2">
        <v>6</v>
      </c>
      <c r="H14" s="11">
        <f>VLOOKUP(F14,'[1]AMAR ENTERPRISES'!$C$4:$M$20,11,FALSE)</f>
        <v>49</v>
      </c>
      <c r="I14" s="11"/>
      <c r="J14" s="11">
        <f t="shared" si="0"/>
        <v>294</v>
      </c>
      <c r="K14" s="2" t="s">
        <v>2</v>
      </c>
    </row>
    <row r="15" spans="1:11">
      <c r="A15" s="2">
        <v>12</v>
      </c>
      <c r="B15" s="2" t="s">
        <v>17</v>
      </c>
      <c r="C15" s="2" t="s">
        <v>34</v>
      </c>
      <c r="D15" s="2" t="s">
        <v>18</v>
      </c>
      <c r="E15" s="2" t="s">
        <v>41</v>
      </c>
      <c r="F15" s="2" t="s">
        <v>40</v>
      </c>
      <c r="G15" s="2">
        <v>1</v>
      </c>
      <c r="H15" s="11">
        <f>VLOOKUP(F15,'[1]AMAR ENTERPRISES'!$C$4:$O$20,13,FALSE)</f>
        <v>76</v>
      </c>
      <c r="I15" s="11">
        <v>40</v>
      </c>
      <c r="J15" s="11">
        <f t="shared" si="0"/>
        <v>116</v>
      </c>
      <c r="K15" s="2" t="s">
        <v>3</v>
      </c>
    </row>
    <row r="16" spans="1:11" s="7" customFormat="1">
      <c r="A16" s="17" t="s">
        <v>51</v>
      </c>
      <c r="B16" s="18"/>
      <c r="C16" s="18"/>
      <c r="D16" s="18"/>
      <c r="E16" s="18"/>
      <c r="F16" s="18"/>
      <c r="G16" s="18"/>
      <c r="H16" s="18"/>
      <c r="I16" s="19"/>
      <c r="J16" s="5">
        <f>SUM(J4:J15)</f>
        <v>5017</v>
      </c>
      <c r="K16" s="6"/>
    </row>
    <row r="17" spans="1:11" s="9" customFormat="1">
      <c r="A17" s="12" t="s">
        <v>48</v>
      </c>
      <c r="B17" s="13"/>
      <c r="C17" s="13"/>
      <c r="D17" s="13"/>
      <c r="E17" s="13"/>
      <c r="F17" s="13"/>
      <c r="G17" s="13"/>
      <c r="H17" s="13"/>
      <c r="I17" s="13"/>
      <c r="J17" s="13"/>
      <c r="K17" s="8"/>
    </row>
    <row r="18" spans="1:11" s="9" customFormat="1">
      <c r="A18" s="12" t="s">
        <v>50</v>
      </c>
      <c r="B18" s="13"/>
      <c r="C18" s="13"/>
      <c r="D18" s="13"/>
      <c r="E18" s="13"/>
      <c r="F18" s="13"/>
      <c r="G18" s="13"/>
      <c r="H18" s="13"/>
      <c r="I18" s="13"/>
      <c r="J18" s="13"/>
      <c r="K18" s="8"/>
    </row>
    <row r="19" spans="1:11" s="9" customFormat="1" ht="30" customHeight="1">
      <c r="A19" s="13" t="s">
        <v>49</v>
      </c>
      <c r="B19" s="13"/>
      <c r="C19" s="13"/>
      <c r="D19" s="13"/>
      <c r="E19" s="13"/>
      <c r="F19" s="13"/>
      <c r="G19" s="13"/>
      <c r="H19" s="13"/>
      <c r="I19" s="13"/>
      <c r="J19" s="13"/>
      <c r="K19" s="8"/>
    </row>
    <row r="20" spans="1:11">
      <c r="G20" s="10">
        <f>SUM(G4:G15)</f>
        <v>64</v>
      </c>
    </row>
  </sheetData>
  <sortState ref="B2:H13">
    <sortCondition ref="B2:B13"/>
  </sortState>
  <mergeCells count="8">
    <mergeCell ref="A18:J18"/>
    <mergeCell ref="A19:J19"/>
    <mergeCell ref="A1:G1"/>
    <mergeCell ref="H1:K1"/>
    <mergeCell ref="A2:G2"/>
    <mergeCell ref="H2:K2"/>
    <mergeCell ref="A16:I16"/>
    <mergeCell ref="A17:J17"/>
  </mergeCells>
  <pageMargins left="0.7" right="0.18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</dc:creator>
  <cp:lastModifiedBy>LENOVO</cp:lastModifiedBy>
  <cp:lastPrinted>2026-07-11T10:48:36Z</cp:lastPrinted>
  <dcterms:created xsi:type="dcterms:W3CDTF">2026-07-07T10:48:04Z</dcterms:created>
  <dcterms:modified xsi:type="dcterms:W3CDTF">2026-07-11T10:48:37Z</dcterms:modified>
</cp:coreProperties>
</file>