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023DC2F7-8717-4772-86FD-C48B39EB0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J5" i="1"/>
  <c r="J6" i="1"/>
  <c r="J7" i="1"/>
  <c r="J8" i="1"/>
  <c r="J9" i="1"/>
  <c r="J10" i="1"/>
  <c r="J4" i="1"/>
  <c r="I5" i="1"/>
  <c r="I6" i="1"/>
  <c r="I7" i="1"/>
  <c r="I8" i="1"/>
  <c r="I9" i="1"/>
  <c r="I10" i="1"/>
  <c r="I4" i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4" i="1"/>
  <c r="L4" i="1" s="1"/>
  <c r="L11" i="1" s="1"/>
</calcChain>
</file>

<file path=xl/sharedStrings.xml><?xml version="1.0" encoding="utf-8"?>
<sst xmlns="http://schemas.openxmlformats.org/spreadsheetml/2006/main" count="53" uniqueCount="42">
  <si>
    <t>INVOICE
PRAGATI LOGISTICS,SAMANTA SAHI KHUNTIA LANE,8984191006
GST No:21AGHPB9356M1Z9</t>
  </si>
  <si>
    <t>07/8/2024</t>
  </si>
  <si>
    <t>583</t>
  </si>
  <si>
    <t>08/8/2024</t>
  </si>
  <si>
    <t>584</t>
  </si>
  <si>
    <t>585</t>
  </si>
  <si>
    <t>13/8/2024</t>
  </si>
  <si>
    <t>604</t>
  </si>
  <si>
    <t>24/8/2024</t>
  </si>
  <si>
    <t>642</t>
  </si>
  <si>
    <t>30/8/2024</t>
  </si>
  <si>
    <t>658</t>
  </si>
  <si>
    <t>657</t>
  </si>
  <si>
    <t>Thanking you for your business.
PRAGATI LOGISTICS</t>
  </si>
  <si>
    <t>PL/DO/08866</t>
  </si>
  <si>
    <t>PL/MA/06303</t>
  </si>
  <si>
    <t>PL/MA/06304</t>
  </si>
  <si>
    <t>PL/MA/06592</t>
  </si>
  <si>
    <t>PL/MA/07132</t>
  </si>
  <si>
    <t>PL/MA/07467</t>
  </si>
  <si>
    <t>PL/MA/07469</t>
  </si>
  <si>
    <t>GUDIA KATENI</t>
  </si>
  <si>
    <t>SORO</t>
  </si>
  <si>
    <t>BARIPADA</t>
  </si>
  <si>
    <t>JALESWAR</t>
  </si>
  <si>
    <t>CTC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</si>
  <si>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</si>
  <si>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</si>
  <si>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</si>
  <si>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</si>
  <si>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</si>
  <si>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</si>
  <si>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</si>
  <si>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</si>
  <si>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</si>
  <si>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 CH</t>
  </si>
  <si>
    <t>LR CH</t>
  </si>
  <si>
    <t>AMT.</t>
  </si>
  <si>
    <t xml:space="preserve">L N TRADERS
Address:L N TRADERSWARD NO - 17  25 BUXIBAZARCUTTACK,8093725375
GST No:21DCBPR0932Q1ZG
</t>
  </si>
  <si>
    <t>(RUPEES ONE THOUSAND ONE HUNDRED FOURTY EIGHT ONLY)</t>
  </si>
  <si>
    <t xml:space="preserve">Bill Date:31/08/2024
Bill NO : 18283
Total Amount:1148.00
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</si>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</sst>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 wrapText="1"/>
    </xf>
    <xf numFmtId="0" fontId="0" fillId="0" borderId="6" xfId="0" applyNumberFormat="1" applyFont="1" applyBorder="1" applyAlignment="1">
      <alignment horizontal="center" wrapText="1"/>
    </xf>
    <xf numFmtId="2" fontId="0" fillId="0" borderId="7" xfId="0" applyNumberFormat="1" applyFont="1" applyBorder="1" applyAlignment="1">
      <alignment wrapText="1"/>
    </xf>
    <xf numFmtId="0" fontId="2" fillId="0" borderId="8" xfId="0" applyNumberFormat="1" applyFont="1" applyBorder="1" applyAlignment="1">
      <alignment horizontal="right" wrapText="1"/>
    </xf>
    <xf numFmtId="0" fontId="1" fillId="0" borderId="9" xfId="0" applyNumberFormat="1" applyFont="1" applyBorder="1" applyAlignment="1">
      <alignment horizontal="right" wrapText="1"/>
    </xf>
    <xf numFmtId="2" fontId="1" fillId="0" borderId="9" xfId="0" applyNumberFormat="1" applyFont="1" applyBorder="1" applyAlignment="1">
      <alignment horizontal="right" wrapText="1"/>
    </xf>
    <xf numFmtId="2" fontId="1" fillId="0" borderId="10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7</xdr:col>
      <xdr:colOff>38100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39338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  <row r="32">
          <cell r="B32" t="str">
            <v>BERHAMPUR</v>
          </cell>
          <cell r="C32">
            <v>40</v>
          </cell>
        </row>
        <row r="33">
          <cell r="B33" t="str">
            <v>JAGATSINGHPUR</v>
          </cell>
          <cell r="C33">
            <v>35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Z4" sqref="Z4"/>
    </sheetView>
  </sheetViews>
  <sheetFormatPr defaultRowHeight="15"/>
  <cols>
    <col min="1" max="1" width="3.5703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7109375" style="1" bestFit="1" customWidth="1"/>
    <col min="6" max="6" width="7.5703125" style="1" bestFit="1" customWidth="1"/>
    <col min="7" max="7" width="6.28515625" style="1" customWidth="1"/>
    <col min="8" max="8" width="7" style="2" customWidth="1"/>
    <col min="9" max="9" width="6" style="2" customWidth="1"/>
    <col min="10" max="10" width="7.42578125" style="2" customWidth="1"/>
    <col min="11" max="11" width="7" style="2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22"/>
      <c r="B1" s="23"/>
      <c r="C1" s="23"/>
      <c r="D1" s="23"/>
      <c r="E1" s="23"/>
      <c r="F1" s="23"/>
      <c r="G1" s="23"/>
      <c r="H1" s="24"/>
      <c r="I1" s="25" t="s">
        <v>0</v>
      </c>
      <c r="J1" s="25"/>
      <c r="K1" s="25"/>
      <c r="L1" s="26"/>
    </row>
    <row r="2" spans="1:12" ht="68.25" customHeight="1" thickBot="1">
      <c r="A2" s="27" t="s">
        <v>38</v>
      </c>
      <c r="B2" s="28"/>
      <c r="C2" s="28"/>
      <c r="D2" s="28"/>
      <c r="E2" s="28"/>
      <c r="F2" s="28"/>
      <c r="G2" s="28"/>
      <c r="H2" s="29"/>
      <c r="I2" s="30" t="s">
        <v>40</v>
      </c>
      <c r="J2" s="30"/>
      <c r="K2" s="30"/>
      <c r="L2" s="31"/>
    </row>
    <row r="3" spans="1:12" s="3" customFormat="1">
      <c r="A3" s="12" t="s">
        <v>26</v>
      </c>
      <c r="B3" s="13" t="s">
        <v>27</v>
      </c>
      <c r="C3" s="13" t="s">
        <v>28</v>
      </c>
      <c r="D3" s="13" t="s">
        <v>29</v>
      </c>
      <c r="E3" s="13" t="s">
        <v>30</v>
      </c>
      <c r="F3" s="13" t="s">
        <v>31</v>
      </c>
      <c r="G3" s="13" t="s">
        <v>32</v>
      </c>
      <c r="H3" s="14" t="s">
        <v>33</v>
      </c>
      <c r="I3" s="14" t="s">
        <v>34</v>
      </c>
      <c r="J3" s="14" t="s">
        <v>35</v>
      </c>
      <c r="K3" s="14" t="s">
        <v>36</v>
      </c>
      <c r="L3" s="15" t="s">
        <v>37</v>
      </c>
    </row>
    <row r="4" spans="1:12">
      <c r="A4" s="16">
        <v>1</v>
      </c>
      <c r="B4" s="4" t="s">
        <v>1</v>
      </c>
      <c r="C4" s="6" t="s">
        <v>14</v>
      </c>
      <c r="D4" s="6" t="s">
        <v>25</v>
      </c>
      <c r="E4" s="4" t="s">
        <v>21</v>
      </c>
      <c r="F4" s="4" t="s">
        <v>2</v>
      </c>
      <c r="G4" s="4">
        <v>1</v>
      </c>
      <c r="H4" s="5">
        <f>VLOOKUP(E4,'[1]L N TRADERS'!$B$4:$C$33,2,FALSE)</f>
        <v>45</v>
      </c>
      <c r="I4" s="5">
        <f>G4*2</f>
        <v>2</v>
      </c>
      <c r="J4" s="5">
        <f>G4*10</f>
        <v>10</v>
      </c>
      <c r="K4" s="5">
        <v>35</v>
      </c>
      <c r="L4" s="17">
        <f>G4*H4+I4+J4+K4</f>
        <v>92</v>
      </c>
    </row>
    <row r="5" spans="1:12">
      <c r="A5" s="16">
        <v>2</v>
      </c>
      <c r="B5" s="4" t="s">
        <v>3</v>
      </c>
      <c r="C5" s="4" t="s">
        <v>15</v>
      </c>
      <c r="D5" s="6" t="s">
        <v>25</v>
      </c>
      <c r="E5" s="4" t="s">
        <v>22</v>
      </c>
      <c r="F5" s="4" t="s">
        <v>4</v>
      </c>
      <c r="G5" s="4">
        <v>1</v>
      </c>
      <c r="H5" s="5">
        <f>VLOOKUP(E5,'[1]L N TRADERS'!$B$4:$C$33,2,FALSE)</f>
        <v>40</v>
      </c>
      <c r="I5" s="5">
        <f t="shared" ref="I5:I10" si="0">G5*2</f>
        <v>2</v>
      </c>
      <c r="J5" s="5">
        <f t="shared" ref="J5:J10" si="1">G5*10</f>
        <v>10</v>
      </c>
      <c r="K5" s="5">
        <v>35</v>
      </c>
      <c r="L5" s="17">
        <f t="shared" ref="L5:L10" si="2">G5*H5+I5+J5+K5</f>
        <v>87</v>
      </c>
    </row>
    <row r="6" spans="1:12">
      <c r="A6" s="16">
        <v>3</v>
      </c>
      <c r="B6" s="4" t="s">
        <v>3</v>
      </c>
      <c r="C6" s="4" t="s">
        <v>16</v>
      </c>
      <c r="D6" s="6" t="s">
        <v>25</v>
      </c>
      <c r="E6" s="4" t="s">
        <v>23</v>
      </c>
      <c r="F6" s="4" t="s">
        <v>5</v>
      </c>
      <c r="G6" s="4">
        <v>2</v>
      </c>
      <c r="H6" s="5">
        <f>VLOOKUP(E6,'[1]L N TRADERS'!$B$4:$C$33,2,FALSE)</f>
        <v>45</v>
      </c>
      <c r="I6" s="5">
        <f t="shared" si="0"/>
        <v>4</v>
      </c>
      <c r="J6" s="5">
        <f t="shared" si="1"/>
        <v>20</v>
      </c>
      <c r="K6" s="5">
        <v>35</v>
      </c>
      <c r="L6" s="17">
        <f t="shared" si="2"/>
        <v>149</v>
      </c>
    </row>
    <row r="7" spans="1:12">
      <c r="A7" s="16">
        <v>4</v>
      </c>
      <c r="B7" s="4" t="s">
        <v>6</v>
      </c>
      <c r="C7" s="4" t="s">
        <v>17</v>
      </c>
      <c r="D7" s="6" t="s">
        <v>25</v>
      </c>
      <c r="E7" s="4" t="s">
        <v>24</v>
      </c>
      <c r="F7" s="4" t="s">
        <v>7</v>
      </c>
      <c r="G7" s="4">
        <v>2</v>
      </c>
      <c r="H7" s="5">
        <f>VLOOKUP(E7,'[1]L N TRADERS'!$B$4:$C$33,2,FALSE)</f>
        <v>60</v>
      </c>
      <c r="I7" s="5">
        <f t="shared" si="0"/>
        <v>4</v>
      </c>
      <c r="J7" s="5">
        <f t="shared" si="1"/>
        <v>20</v>
      </c>
      <c r="K7" s="5">
        <v>35</v>
      </c>
      <c r="L7" s="17">
        <f t="shared" si="2"/>
        <v>179</v>
      </c>
    </row>
    <row r="8" spans="1:12">
      <c r="A8" s="16">
        <v>5</v>
      </c>
      <c r="B8" s="4" t="s">
        <v>8</v>
      </c>
      <c r="C8" s="4" t="s">
        <v>18</v>
      </c>
      <c r="D8" s="6" t="s">
        <v>25</v>
      </c>
      <c r="E8" s="4" t="s">
        <v>24</v>
      </c>
      <c r="F8" s="4" t="s">
        <v>9</v>
      </c>
      <c r="G8" s="4">
        <v>5</v>
      </c>
      <c r="H8" s="5">
        <f>VLOOKUP(E8,'[1]L N TRADERS'!$B$4:$C$33,2,FALSE)</f>
        <v>60</v>
      </c>
      <c r="I8" s="5">
        <f t="shared" si="0"/>
        <v>10</v>
      </c>
      <c r="J8" s="5">
        <f t="shared" si="1"/>
        <v>50</v>
      </c>
      <c r="K8" s="5">
        <v>35</v>
      </c>
      <c r="L8" s="17">
        <f t="shared" si="2"/>
        <v>395</v>
      </c>
    </row>
    <row r="9" spans="1:12">
      <c r="A9" s="16">
        <v>6</v>
      </c>
      <c r="B9" s="4" t="s">
        <v>10</v>
      </c>
      <c r="C9" s="4" t="s">
        <v>19</v>
      </c>
      <c r="D9" s="6" t="s">
        <v>25</v>
      </c>
      <c r="E9" s="4" t="s">
        <v>24</v>
      </c>
      <c r="F9" s="4" t="s">
        <v>11</v>
      </c>
      <c r="G9" s="4">
        <v>1</v>
      </c>
      <c r="H9" s="5">
        <f>VLOOKUP(E9,'[1]L N TRADERS'!$B$4:$C$33,2,FALSE)</f>
        <v>60</v>
      </c>
      <c r="I9" s="5">
        <f t="shared" si="0"/>
        <v>2</v>
      </c>
      <c r="J9" s="5">
        <f t="shared" si="1"/>
        <v>10</v>
      </c>
      <c r="K9" s="5">
        <v>35</v>
      </c>
      <c r="L9" s="17">
        <f t="shared" si="2"/>
        <v>107</v>
      </c>
    </row>
    <row r="10" spans="1:12">
      <c r="A10" s="16">
        <v>7</v>
      </c>
      <c r="B10" s="4" t="s">
        <v>10</v>
      </c>
      <c r="C10" s="4" t="s">
        <v>20</v>
      </c>
      <c r="D10" s="6" t="s">
        <v>25</v>
      </c>
      <c r="E10" s="4" t="s">
        <v>22</v>
      </c>
      <c r="F10" s="4" t="s">
        <v>12</v>
      </c>
      <c r="G10" s="4">
        <v>2</v>
      </c>
      <c r="H10" s="5">
        <f>VLOOKUP(E10,'[1]L N TRADERS'!$B$4:$C$33,2,FALSE)</f>
        <v>40</v>
      </c>
      <c r="I10" s="5">
        <f t="shared" si="0"/>
        <v>4</v>
      </c>
      <c r="J10" s="5">
        <f t="shared" si="1"/>
        <v>20</v>
      </c>
      <c r="K10" s="5">
        <v>35</v>
      </c>
      <c r="L10" s="17">
        <f t="shared" si="2"/>
        <v>139</v>
      </c>
    </row>
    <row r="11" spans="1:12" s="3" customFormat="1" ht="15.75" thickBot="1">
      <c r="A11" s="18" t="s">
        <v>39</v>
      </c>
      <c r="B11" s="19"/>
      <c r="C11" s="19"/>
      <c r="D11" s="19"/>
      <c r="E11" s="19"/>
      <c r="F11" s="19"/>
      <c r="G11" s="19"/>
      <c r="H11" s="20"/>
      <c r="I11" s="20"/>
      <c r="J11" s="20"/>
      <c r="K11" s="20"/>
      <c r="L11" s="21">
        <f>SUM(L4:L10)</f>
        <v>1148</v>
      </c>
    </row>
    <row r="12" spans="1:12" s="3" customFormat="1" ht="30" customHeight="1">
      <c r="A12" s="10" t="s">
        <v>41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  <c r="L12" s="11"/>
    </row>
    <row r="13" spans="1:12" s="3" customFormat="1" ht="30" customHeight="1">
      <c r="A13" s="7" t="s">
        <v>13</v>
      </c>
      <c r="B13" s="7"/>
      <c r="C13" s="7"/>
      <c r="D13" s="7"/>
      <c r="E13" s="7"/>
      <c r="F13" s="7"/>
      <c r="G13" s="7"/>
      <c r="H13" s="8"/>
      <c r="I13" s="8"/>
      <c r="J13" s="8"/>
      <c r="K13" s="8"/>
      <c r="L13" s="8"/>
    </row>
    <row r="14" spans="1:12">
      <c r="G14" s="9">
        <f>SUM(G4:G10)</f>
        <v>14</v>
      </c>
    </row>
  </sheetData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16" right="0.2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2024-09-16T10:05:26Z</cp:lastPrinted>
  <dcterms:created xsi:type="dcterms:W3CDTF">2024-09-10T11:41:15Z</dcterms:created>
  <dcterms:modified xsi:type="dcterms:W3CDTF">2024-09-16T10:05:28Z</dcterms:modified>
</cp:coreProperties>
</file>