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2" i="1"/>
  <c r="M5"/>
  <c r="M6"/>
  <c r="M7"/>
  <c r="M8"/>
  <c r="M9"/>
  <c r="M10"/>
  <c r="M11"/>
  <c r="M4"/>
  <c r="K5" l="1"/>
  <c r="K6"/>
  <c r="K7"/>
  <c r="K8"/>
  <c r="K9"/>
  <c r="K10"/>
  <c r="K11"/>
  <c r="K4"/>
  <c r="J5"/>
  <c r="J6"/>
  <c r="J7"/>
  <c r="J8"/>
  <c r="J9"/>
  <c r="J10"/>
  <c r="J11"/>
  <c r="J4"/>
  <c r="I6" l="1"/>
  <c r="I7"/>
  <c r="I9"/>
  <c r="I4"/>
</calcChain>
</file>

<file path=xl/sharedStrings.xml><?xml version="1.0" encoding="utf-8"?>
<sst xmlns="http://schemas.openxmlformats.org/spreadsheetml/2006/main" count="59" uniqueCount="48">
  <si>
    <t>INVOICE
ATC LOGISTICS,,8984191006
GST No:21CHVPB1842D2ZQ</t>
  </si>
  <si>
    <t>DD</t>
  </si>
  <si>
    <t>02/7/2024</t>
  </si>
  <si>
    <t>10574</t>
  </si>
  <si>
    <t>04/7/2024</t>
  </si>
  <si>
    <t>10602</t>
  </si>
  <si>
    <t>10/7/2024</t>
  </si>
  <si>
    <t>0617</t>
  </si>
  <si>
    <t>11/7/2024</t>
  </si>
  <si>
    <t>0622</t>
  </si>
  <si>
    <t>16/7/2024</t>
  </si>
  <si>
    <t>10649</t>
  </si>
  <si>
    <t>19/7/2024</t>
  </si>
  <si>
    <t>10664</t>
  </si>
  <si>
    <t>20/7/2024</t>
  </si>
  <si>
    <t>10670</t>
  </si>
  <si>
    <t>23/7/2024</t>
  </si>
  <si>
    <t>687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</si>
  <si>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</si>
  <si>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</si>
  <si>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</si>
  <si>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</si>
  <si>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</si>
  <si>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</si>
  <si>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</si>
  <si>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</si>
  <si>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</si>
  <si>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</si>
  <si>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</si>
  <si>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</si>
  <si>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</si>
  <si>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</si>
  <si>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>ROURKELA</t>
  </si>
  <si>
    <t>BIRAMITRAPUR</t>
  </si>
  <si>
    <t>JEYPORE</t>
  </si>
  <si>
    <t>RAYAGADA</t>
  </si>
  <si>
    <t>CTC</t>
  </si>
  <si>
    <t xml:space="preserve">HYGIENIC RESEARCH INSTITUTE PRIVATE LIMITED
Address: RIVER SIDE, 1st Floor PURIGHAT LANE,UPPER TELENGA BAZAR, 753002,ODISHA,9337717079
GST No:21AABCH1547F1Z6
</t>
  </si>
  <si>
    <t>Bill Date:31/07/2024
Bill NO : 2016
Total Amount:17042.00</t>
  </si>
  <si>
    <t>JAA/01184</t>
  </si>
  <si>
    <t>JAA/01233</t>
  </si>
  <si>
    <t>JAA/01327</t>
  </si>
  <si>
    <t>JAA/01335</t>
  </si>
  <si>
    <t>JAA/01378</t>
  </si>
  <si>
    <t>JAA/01438</t>
  </si>
  <si>
    <t>JAA/01444</t>
  </si>
  <si>
    <t>JAA/01470</t>
  </si>
  <si>
    <t>(RUPEES SEVENTEEN THOUSAND FOURTY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</si>
</sst>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447675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291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E24">
            <v>2.5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O6" sqref="O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7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0"/>
      <c r="B1" s="11"/>
      <c r="C1" s="11"/>
      <c r="D1" s="11"/>
      <c r="E1" s="11"/>
      <c r="F1" s="11"/>
      <c r="G1" s="11"/>
      <c r="H1" s="11"/>
      <c r="I1" s="12"/>
      <c r="J1" s="13" t="s">
        <v>0</v>
      </c>
      <c r="K1" s="13"/>
      <c r="L1" s="13"/>
      <c r="M1" s="13"/>
    </row>
    <row r="2" spans="1:13" ht="90" customHeight="1">
      <c r="A2" s="10" t="s">
        <v>37</v>
      </c>
      <c r="B2" s="11"/>
      <c r="C2" s="11"/>
      <c r="D2" s="11"/>
      <c r="E2" s="11"/>
      <c r="F2" s="11"/>
      <c r="G2" s="11"/>
      <c r="H2" s="11"/>
      <c r="I2" s="12"/>
      <c r="J2" s="13" t="s">
        <v>38</v>
      </c>
      <c r="K2" s="13"/>
      <c r="L2" s="13"/>
      <c r="M2" s="13"/>
    </row>
    <row r="3" spans="1:13" s="17" customFormat="1">
      <c r="A3" s="15" t="s">
        <v>20</v>
      </c>
      <c r="B3" s="15" t="s">
        <v>21</v>
      </c>
      <c r="C3" s="15" t="s">
        <v>22</v>
      </c>
      <c r="D3" s="15" t="s">
        <v>23</v>
      </c>
      <c r="E3" s="15" t="s">
        <v>24</v>
      </c>
      <c r="F3" s="15" t="s">
        <v>25</v>
      </c>
      <c r="G3" s="15" t="s">
        <v>26</v>
      </c>
      <c r="H3" s="15" t="s">
        <v>27</v>
      </c>
      <c r="I3" s="16" t="s">
        <v>28</v>
      </c>
      <c r="J3" s="16" t="s">
        <v>29</v>
      </c>
      <c r="K3" s="16" t="s">
        <v>1</v>
      </c>
      <c r="L3" s="16" t="s">
        <v>30</v>
      </c>
      <c r="M3" s="16" t="s">
        <v>31</v>
      </c>
    </row>
    <row r="4" spans="1:13">
      <c r="A4" s="4">
        <v>1</v>
      </c>
      <c r="B4" s="4" t="s">
        <v>2</v>
      </c>
      <c r="C4" s="4" t="s">
        <v>39</v>
      </c>
      <c r="D4" s="7" t="s">
        <v>36</v>
      </c>
      <c r="E4" s="4" t="s">
        <v>32</v>
      </c>
      <c r="F4" s="4" t="s">
        <v>3</v>
      </c>
      <c r="G4" s="4">
        <v>256</v>
      </c>
      <c r="H4" s="4">
        <v>1084</v>
      </c>
      <c r="I4" s="5">
        <f>VLOOKUP(E4,'[1]HYGIENIC RESEARCH '!$C$6:$E$24,3,FALSE)</f>
        <v>1.68</v>
      </c>
      <c r="J4" s="5">
        <f>G4*2</f>
        <v>512</v>
      </c>
      <c r="K4" s="5">
        <f>G4*10</f>
        <v>2560</v>
      </c>
      <c r="L4" s="5">
        <v>25</v>
      </c>
      <c r="M4" s="5">
        <f>H4*I4+J4+K4+L4</f>
        <v>4918.12</v>
      </c>
    </row>
    <row r="5" spans="1:13">
      <c r="A5" s="4">
        <v>2</v>
      </c>
      <c r="B5" s="4" t="s">
        <v>4</v>
      </c>
      <c r="C5" s="4" t="s">
        <v>40</v>
      </c>
      <c r="D5" s="7" t="s">
        <v>36</v>
      </c>
      <c r="E5" s="4" t="s">
        <v>33</v>
      </c>
      <c r="F5" s="4" t="s">
        <v>5</v>
      </c>
      <c r="G5" s="4">
        <v>24</v>
      </c>
      <c r="H5" s="4">
        <v>148.80000000000001</v>
      </c>
      <c r="I5" s="5">
        <v>2.6</v>
      </c>
      <c r="J5" s="5">
        <f t="shared" ref="J5:J11" si="0">G5*2</f>
        <v>48</v>
      </c>
      <c r="K5" s="5">
        <f t="shared" ref="K5:K11" si="1">G5*10</f>
        <v>240</v>
      </c>
      <c r="L5" s="5">
        <v>25</v>
      </c>
      <c r="M5" s="5">
        <f t="shared" ref="M5:M11" si="2">H5*I5+J5+K5+L5</f>
        <v>699.88000000000011</v>
      </c>
    </row>
    <row r="6" spans="1:13">
      <c r="A6" s="4">
        <v>3</v>
      </c>
      <c r="B6" s="4" t="s">
        <v>6</v>
      </c>
      <c r="C6" s="4" t="s">
        <v>41</v>
      </c>
      <c r="D6" s="7" t="s">
        <v>36</v>
      </c>
      <c r="E6" s="4" t="s">
        <v>34</v>
      </c>
      <c r="F6" s="4" t="s">
        <v>7</v>
      </c>
      <c r="G6" s="4">
        <v>103</v>
      </c>
      <c r="H6" s="14">
        <v>667</v>
      </c>
      <c r="I6" s="5">
        <f>VLOOKUP(E6,'[1]HYGIENIC RESEARCH '!$C$6:$E$24,3,FALSE)</f>
        <v>2.78</v>
      </c>
      <c r="J6" s="5">
        <f t="shared" si="0"/>
        <v>206</v>
      </c>
      <c r="K6" s="5">
        <f t="shared" si="1"/>
        <v>1030</v>
      </c>
      <c r="L6" s="5">
        <v>25</v>
      </c>
      <c r="M6" s="5">
        <f t="shared" si="2"/>
        <v>3115.2599999999998</v>
      </c>
    </row>
    <row r="7" spans="1:13">
      <c r="A7" s="4">
        <v>4</v>
      </c>
      <c r="B7" s="4" t="s">
        <v>8</v>
      </c>
      <c r="C7" s="4" t="s">
        <v>42</v>
      </c>
      <c r="D7" s="7" t="s">
        <v>36</v>
      </c>
      <c r="E7" s="4" t="s">
        <v>34</v>
      </c>
      <c r="F7" s="4" t="s">
        <v>9</v>
      </c>
      <c r="G7" s="4">
        <v>55</v>
      </c>
      <c r="H7" s="4">
        <v>235</v>
      </c>
      <c r="I7" s="5">
        <f>VLOOKUP(E7,'[1]HYGIENIC RESEARCH '!$C$6:$E$24,3,FALSE)</f>
        <v>2.78</v>
      </c>
      <c r="J7" s="5">
        <f t="shared" si="0"/>
        <v>110</v>
      </c>
      <c r="K7" s="5">
        <f t="shared" si="1"/>
        <v>550</v>
      </c>
      <c r="L7" s="5">
        <v>25</v>
      </c>
      <c r="M7" s="5">
        <f t="shared" si="2"/>
        <v>1338.3</v>
      </c>
    </row>
    <row r="8" spans="1:13">
      <c r="A8" s="4">
        <v>5</v>
      </c>
      <c r="B8" s="4" t="s">
        <v>10</v>
      </c>
      <c r="C8" s="4" t="s">
        <v>43</v>
      </c>
      <c r="D8" s="7" t="s">
        <v>36</v>
      </c>
      <c r="E8" s="4" t="s">
        <v>33</v>
      </c>
      <c r="F8" s="4" t="s">
        <v>11</v>
      </c>
      <c r="G8" s="4">
        <v>20</v>
      </c>
      <c r="H8" s="4">
        <v>86.4</v>
      </c>
      <c r="I8" s="5">
        <v>2.6</v>
      </c>
      <c r="J8" s="5">
        <f t="shared" si="0"/>
        <v>40</v>
      </c>
      <c r="K8" s="5">
        <f t="shared" si="1"/>
        <v>200</v>
      </c>
      <c r="L8" s="5">
        <v>25</v>
      </c>
      <c r="M8" s="5">
        <f t="shared" si="2"/>
        <v>489.64</v>
      </c>
    </row>
    <row r="9" spans="1:13">
      <c r="A9" s="4">
        <v>6</v>
      </c>
      <c r="B9" s="4" t="s">
        <v>12</v>
      </c>
      <c r="C9" s="4" t="s">
        <v>44</v>
      </c>
      <c r="D9" s="7" t="s">
        <v>36</v>
      </c>
      <c r="E9" s="4" t="s">
        <v>35</v>
      </c>
      <c r="F9" s="4" t="s">
        <v>13</v>
      </c>
      <c r="G9" s="4">
        <v>201</v>
      </c>
      <c r="H9" s="4">
        <v>1135.8399999999999</v>
      </c>
      <c r="I9" s="5">
        <f>VLOOKUP(E9,'[1]HYGIENIC RESEARCH '!$C$6:$E$24,3,FALSE)</f>
        <v>2.78</v>
      </c>
      <c r="J9" s="5">
        <f t="shared" si="0"/>
        <v>402</v>
      </c>
      <c r="K9" s="5">
        <f t="shared" si="1"/>
        <v>2010</v>
      </c>
      <c r="L9" s="5">
        <v>25</v>
      </c>
      <c r="M9" s="5">
        <f t="shared" si="2"/>
        <v>5594.6351999999997</v>
      </c>
    </row>
    <row r="10" spans="1:13">
      <c r="A10" s="4">
        <v>7</v>
      </c>
      <c r="B10" s="4" t="s">
        <v>14</v>
      </c>
      <c r="C10" s="4" t="s">
        <v>45</v>
      </c>
      <c r="D10" s="7" t="s">
        <v>36</v>
      </c>
      <c r="E10" s="4" t="s">
        <v>33</v>
      </c>
      <c r="F10" s="4" t="s">
        <v>15</v>
      </c>
      <c r="G10" s="4">
        <v>16</v>
      </c>
      <c r="H10" s="4">
        <v>69.12</v>
      </c>
      <c r="I10" s="5">
        <v>2.6</v>
      </c>
      <c r="J10" s="5">
        <f t="shared" si="0"/>
        <v>32</v>
      </c>
      <c r="K10" s="5">
        <f t="shared" si="1"/>
        <v>160</v>
      </c>
      <c r="L10" s="5">
        <v>25</v>
      </c>
      <c r="M10" s="5">
        <f t="shared" si="2"/>
        <v>396.71199999999999</v>
      </c>
    </row>
    <row r="11" spans="1:13">
      <c r="A11" s="4">
        <v>8</v>
      </c>
      <c r="B11" s="4" t="s">
        <v>16</v>
      </c>
      <c r="C11" s="4" t="s">
        <v>46</v>
      </c>
      <c r="D11" s="7" t="s">
        <v>36</v>
      </c>
      <c r="E11" s="4" t="s">
        <v>33</v>
      </c>
      <c r="F11" s="4" t="s">
        <v>17</v>
      </c>
      <c r="G11" s="4">
        <v>20</v>
      </c>
      <c r="H11" s="4">
        <v>86.4</v>
      </c>
      <c r="I11" s="5">
        <v>2.6</v>
      </c>
      <c r="J11" s="5">
        <f t="shared" si="0"/>
        <v>40</v>
      </c>
      <c r="K11" s="5">
        <f t="shared" si="1"/>
        <v>200</v>
      </c>
      <c r="L11" s="5">
        <v>25</v>
      </c>
      <c r="M11" s="5">
        <f t="shared" si="2"/>
        <v>489.64</v>
      </c>
    </row>
    <row r="12" spans="1:13" s="3" customFormat="1">
      <c r="A12" s="18" t="s">
        <v>47</v>
      </c>
      <c r="B12" s="19"/>
      <c r="C12" s="19"/>
      <c r="D12" s="19"/>
      <c r="E12" s="19"/>
      <c r="F12" s="19"/>
      <c r="G12" s="19"/>
      <c r="H12" s="19"/>
      <c r="I12" s="20"/>
      <c r="J12" s="20"/>
      <c r="K12" s="20"/>
      <c r="L12" s="21"/>
      <c r="M12" s="6">
        <f>ROUND(SUM(M4:M11),0)</f>
        <v>17042</v>
      </c>
    </row>
    <row r="13" spans="1:13" s="3" customFormat="1" ht="30" customHeight="1">
      <c r="A13" s="8" t="s">
        <v>18</v>
      </c>
      <c r="B13" s="8"/>
      <c r="C13" s="8"/>
      <c r="D13" s="8"/>
      <c r="E13" s="8"/>
      <c r="F13" s="8"/>
      <c r="G13" s="8"/>
      <c r="H13" s="8"/>
      <c r="I13" s="9"/>
      <c r="J13" s="9"/>
      <c r="K13" s="9"/>
      <c r="L13" s="9"/>
      <c r="M13" s="9"/>
    </row>
    <row r="14" spans="1:13" s="3" customFormat="1" ht="30" customHeight="1">
      <c r="A14" s="8" t="s">
        <v>19</v>
      </c>
      <c r="B14" s="8"/>
      <c r="C14" s="8"/>
      <c r="D14" s="8"/>
      <c r="E14" s="8"/>
      <c r="F14" s="8"/>
      <c r="G14" s="8"/>
      <c r="H14" s="8"/>
      <c r="I14" s="9"/>
      <c r="J14" s="9"/>
      <c r="K14" s="9"/>
      <c r="L14" s="9"/>
      <c r="M14" s="9"/>
    </row>
  </sheetData>
  <mergeCells count="7">
    <mergeCell ref="A12:L12"/>
    <mergeCell ref="A13:M13"/>
    <mergeCell ref="A14:M14"/>
    <mergeCell ref="A1:I1"/>
    <mergeCell ref="A2:I2"/>
    <mergeCell ref="J1:M1"/>
    <mergeCell ref="J2:M2"/>
  </mergeCells>
  <pageMargins left="0.1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2024-08-19T06:11:17Z</cp:lastPrinted>
  <dcterms:created xsi:type="dcterms:W3CDTF">2024-08-07T07:50:40Z</dcterms:created>
  <dcterms:modified xsi:type="dcterms:W3CDTF">2024-08-19T06:11:18Z</dcterms:modified>
</cp:coreProperties>
</file>