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Invoice!$A$3:$K$49</definedName>
    <definedName name="_xlnm.Print_Titles" localSheetId="0">Invoice!$2:$4</definedName>
  </definedNames>
  <calcPr calcId="124519"/>
</workbook>
</file>

<file path=xl/calcChain.xml><?xml version="1.0" encoding="utf-8"?>
<calcChain xmlns="http://schemas.openxmlformats.org/spreadsheetml/2006/main">
  <c r="G47" i="1"/>
  <c r="H44"/>
  <c r="J44" s="1"/>
  <c r="H43"/>
  <c r="J43" s="1"/>
  <c r="H42"/>
  <c r="J42" s="1"/>
  <c r="H41"/>
  <c r="J41" s="1"/>
  <c r="H40"/>
  <c r="J40" s="1"/>
  <c r="H39"/>
  <c r="K39" s="1"/>
  <c r="H38"/>
  <c r="J38" s="1"/>
  <c r="H37"/>
  <c r="K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K29" s="1"/>
  <c r="H28"/>
  <c r="J28" s="1"/>
  <c r="H27"/>
  <c r="J27" s="1"/>
  <c r="H26"/>
  <c r="J26" s="1"/>
  <c r="H25"/>
  <c r="K25" s="1"/>
  <c r="H24"/>
  <c r="K24" s="1"/>
  <c r="H23"/>
  <c r="K23" s="1"/>
  <c r="H22"/>
  <c r="K22" s="1"/>
  <c r="H21"/>
  <c r="J21" s="1"/>
  <c r="H20"/>
  <c r="J20" s="1"/>
  <c r="H19"/>
  <c r="J19" s="1"/>
  <c r="H18"/>
  <c r="K18" s="1"/>
  <c r="H17"/>
  <c r="K17" s="1"/>
  <c r="H16"/>
  <c r="K16" s="1"/>
  <c r="H15"/>
  <c r="J15" s="1"/>
  <c r="H14"/>
  <c r="J14" s="1"/>
  <c r="H13"/>
  <c r="K13" s="1"/>
  <c r="H12"/>
  <c r="K12" s="1"/>
  <c r="H11"/>
  <c r="J11" s="1"/>
  <c r="H10"/>
  <c r="K10" s="1"/>
  <c r="H9"/>
  <c r="K9" s="1"/>
  <c r="H8"/>
  <c r="J8" s="1"/>
  <c r="H7"/>
  <c r="J7" s="1"/>
  <c r="H6"/>
  <c r="K6" s="1"/>
  <c r="H5"/>
  <c r="J5" s="1"/>
  <c r="K45" l="1"/>
  <c r="J45"/>
  <c r="J46" s="1"/>
</calcChain>
</file>

<file path=xl/sharedStrings.xml><?xml version="1.0" encoding="utf-8"?>
<sst xmlns="http://schemas.openxmlformats.org/spreadsheetml/2006/main" count="219" uniqueCount="145">
  <si>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</si>
  <si>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</si>
  <si>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</si>
  <si>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</si>
  <si>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</si>
  <si>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</si>
  <si>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</si>
  <si>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</si>
  <si>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</si>
  <si>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</si>
  <si>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</si>
  <si>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</si>
  <si>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</si>
  <si>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</si>
  <si>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TO,
M/S HINDUSTAN PENCILS PRIVATE LTD
Address : INDUSTRIAL ESTATE,JAGATPUR(NEW),
ANDEISAHI,CUTTACK 754021
GST No: 21AAACH0401R1ZZ</t>
  </si>
  <si>
    <t>CTC</t>
  </si>
  <si>
    <t>KENDRAPARA</t>
  </si>
  <si>
    <t>BALUGAON</t>
  </si>
  <si>
    <t>BHADRAK</t>
  </si>
  <si>
    <t>AGARPADA</t>
  </si>
  <si>
    <t>ROURKELA</t>
  </si>
  <si>
    <t>DHENKANAL</t>
  </si>
  <si>
    <t>NIMAPARA</t>
  </si>
  <si>
    <t>NAYAGARH</t>
  </si>
  <si>
    <t>KEONJHAR</t>
  </si>
  <si>
    <t>PARADEEP</t>
  </si>
  <si>
    <t>KARANJIA</t>
  </si>
  <si>
    <t>PURI</t>
  </si>
  <si>
    <t>TALCHER</t>
  </si>
  <si>
    <t>TANGI</t>
  </si>
  <si>
    <t>JAGATSINGHPUR</t>
  </si>
  <si>
    <t>SORO</t>
  </si>
  <si>
    <t>G UDAYAGIRI</t>
  </si>
  <si>
    <t>JALESWAR</t>
  </si>
  <si>
    <t>BALIAPAL</t>
  </si>
  <si>
    <t>JUNAGARH</t>
  </si>
  <si>
    <t>NELUNG</t>
  </si>
  <si>
    <t>NABARANGPUR</t>
  </si>
  <si>
    <t>Kindly, verify &amp; confirm within 7 days, else GST will be filed by 20th FEB, 2025.
GST to be paid by Consignor under Reverse Charge Mechanism(RCM) as per GST.</t>
  </si>
  <si>
    <t>01/1/2025</t>
  </si>
  <si>
    <t>PL/JA/22166</t>
  </si>
  <si>
    <t>1975</t>
  </si>
  <si>
    <t>PUNANGA</t>
  </si>
  <si>
    <t>03/1/2025</t>
  </si>
  <si>
    <t>PL/JA/22494</t>
  </si>
  <si>
    <t>1969</t>
  </si>
  <si>
    <t>04/1/2025</t>
  </si>
  <si>
    <t>PL/JA/22723</t>
  </si>
  <si>
    <t>2020</t>
  </si>
  <si>
    <t>06/1/2025</t>
  </si>
  <si>
    <t>PL/JA/22776</t>
  </si>
  <si>
    <t>2024</t>
  </si>
  <si>
    <t>MALKANGIRI</t>
  </si>
  <si>
    <t>07/1/2025</t>
  </si>
  <si>
    <t>PL/JA/22828</t>
  </si>
  <si>
    <t>2027</t>
  </si>
  <si>
    <t>14/1/2025</t>
  </si>
  <si>
    <t>PL/JA/23203</t>
  </si>
  <si>
    <t>2048</t>
  </si>
  <si>
    <t>PL/JA/23210</t>
  </si>
  <si>
    <t>2047</t>
  </si>
  <si>
    <t>15/1/2025</t>
  </si>
  <si>
    <t>PL/JA/23279</t>
  </si>
  <si>
    <t>2055</t>
  </si>
  <si>
    <t>JAJPUR TOWN</t>
  </si>
  <si>
    <t>PL/JA/23284</t>
  </si>
  <si>
    <t>2051/52</t>
  </si>
  <si>
    <t>PL/JA/23393</t>
  </si>
  <si>
    <t>2049</t>
  </si>
  <si>
    <t>17/1/2025</t>
  </si>
  <si>
    <t>PL/JA/23477</t>
  </si>
  <si>
    <t>2061</t>
  </si>
  <si>
    <t>PL/JA/23506</t>
  </si>
  <si>
    <t>2060</t>
  </si>
  <si>
    <t>JAYPATNA</t>
  </si>
  <si>
    <t>PL/JA/23553</t>
  </si>
  <si>
    <t>2065</t>
  </si>
  <si>
    <t>20/1/2025</t>
  </si>
  <si>
    <t>PL/JA/23635</t>
  </si>
  <si>
    <t>2070</t>
  </si>
  <si>
    <t>21/1/2025</t>
  </si>
  <si>
    <t>PL/JA/23678</t>
  </si>
  <si>
    <t>2076</t>
  </si>
  <si>
    <t>PL/JA/23679</t>
  </si>
  <si>
    <t>2074</t>
  </si>
  <si>
    <t>PL/JA/23683</t>
  </si>
  <si>
    <t>2072</t>
  </si>
  <si>
    <t>PL/JA/23728</t>
  </si>
  <si>
    <t>2082</t>
  </si>
  <si>
    <t>22/1/2025</t>
  </si>
  <si>
    <t>PL/JA/23828</t>
  </si>
  <si>
    <t>2088</t>
  </si>
  <si>
    <t>24/1/2025</t>
  </si>
  <si>
    <t>PL/JA/23959</t>
  </si>
  <si>
    <t>2100</t>
  </si>
  <si>
    <t>25/1/2025</t>
  </si>
  <si>
    <t>PL/JA/24094</t>
  </si>
  <si>
    <t>2114/5274</t>
  </si>
  <si>
    <t>PL/JA/24097</t>
  </si>
  <si>
    <t>2104/5272</t>
  </si>
  <si>
    <t>PL/JA/24101</t>
  </si>
  <si>
    <t>2115</t>
  </si>
  <si>
    <t>PL/JA/24117</t>
  </si>
  <si>
    <t>2108</t>
  </si>
  <si>
    <t>27/1/2025</t>
  </si>
  <si>
    <t>PL/JA/24185</t>
  </si>
  <si>
    <t>2122</t>
  </si>
  <si>
    <t>PL/JA/24186</t>
  </si>
  <si>
    <t>2120</t>
  </si>
  <si>
    <t>28/1/2025</t>
  </si>
  <si>
    <t>PL/JA/24238</t>
  </si>
  <si>
    <t>2112/2113</t>
  </si>
  <si>
    <t>PL/JA/24661</t>
  </si>
  <si>
    <t>2124</t>
  </si>
  <si>
    <t>29/1/2025</t>
  </si>
  <si>
    <t>PL/JA/24818</t>
  </si>
  <si>
    <t>2128</t>
  </si>
  <si>
    <t>30/1/2025</t>
  </si>
  <si>
    <t>PL/JA/24663</t>
  </si>
  <si>
    <t>2139</t>
  </si>
  <si>
    <t>31/1/2025</t>
  </si>
  <si>
    <t>PL/DO/20779</t>
  </si>
  <si>
    <t>2152</t>
  </si>
  <si>
    <t>PL/JA/24428</t>
  </si>
  <si>
    <t>2148</t>
  </si>
  <si>
    <t>PL/JA/24506</t>
  </si>
  <si>
    <t>2142</t>
  </si>
  <si>
    <t>PL/JA/24525</t>
  </si>
  <si>
    <t>2159</t>
  </si>
  <si>
    <t>PL/JA/24558</t>
  </si>
  <si>
    <t>2147</t>
  </si>
  <si>
    <t>PL/JA/24584</t>
  </si>
  <si>
    <t>2154</t>
  </si>
  <si>
    <t>PL/JA/24587</t>
  </si>
  <si>
    <t>2161</t>
  </si>
  <si>
    <t>PL/JA/24634</t>
  </si>
  <si>
    <t>2146</t>
  </si>
  <si>
    <t>PL/JA/24747</t>
  </si>
  <si>
    <t>2188</t>
  </si>
  <si>
    <t>BALASORE</t>
  </si>
  <si>
    <t>PL/JA/24803</t>
  </si>
  <si>
    <t>2143</t>
  </si>
  <si>
    <t>TOTAL AMOUNT</t>
  </si>
  <si>
    <t>(RUPEES SIXTY ONE THOUSAND TWO HUNDRED FORTY FIVE ONLY)</t>
  </si>
  <si>
    <t xml:space="preserve">Bill Date: 31/01/2025
Bill NO. : 32987
Total Amount: 61245.00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</si>
</sst>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0" fillId="0" borderId="1" xfId="0" applyNumberFormat="1" applyBorder="1"/>
    <xf numFmtId="2" fontId="1" fillId="0" borderId="1" xfId="0" applyNumberFormat="1" applyFont="1" applyBorder="1"/>
    <xf numFmtId="0" fontId="2" fillId="0" borderId="1" xfId="0" applyNumberFormat="1" applyFont="1" applyBorder="1"/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11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right"/>
    </xf>
    <xf numFmtId="0" fontId="1" fillId="0" borderId="10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1028700</xdr:colOff>
      <xdr:row>0</xdr:row>
      <xdr:rowOff>857251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3990975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</row>
        <row r="5">
          <cell r="C5" t="str">
            <v>BHUBANESWAR</v>
          </cell>
          <cell r="D5">
            <v>72</v>
          </cell>
        </row>
        <row r="6">
          <cell r="C6" t="str">
            <v>KHURDA</v>
          </cell>
          <cell r="D6">
            <v>85</v>
          </cell>
        </row>
        <row r="7">
          <cell r="C7" t="str">
            <v>ANGUL</v>
          </cell>
          <cell r="D7">
            <v>90</v>
          </cell>
        </row>
        <row r="8">
          <cell r="C8" t="str">
            <v>BALASORE</v>
          </cell>
          <cell r="D8">
            <v>90</v>
          </cell>
        </row>
        <row r="9">
          <cell r="C9" t="str">
            <v>BERHAMPUR</v>
          </cell>
          <cell r="D9">
            <v>90</v>
          </cell>
        </row>
        <row r="10">
          <cell r="C10" t="str">
            <v>NALCO</v>
          </cell>
          <cell r="D10">
            <v>94</v>
          </cell>
        </row>
        <row r="11">
          <cell r="C11" t="str">
            <v>CHANDIKHOL</v>
          </cell>
          <cell r="D11">
            <v>97</v>
          </cell>
        </row>
        <row r="12">
          <cell r="C12" t="str">
            <v>DHENKANAL</v>
          </cell>
          <cell r="D12">
            <v>97</v>
          </cell>
        </row>
        <row r="13">
          <cell r="C13" t="str">
            <v>JAGATSINGHPUR</v>
          </cell>
          <cell r="D13">
            <v>97</v>
          </cell>
        </row>
        <row r="14">
          <cell r="C14" t="str">
            <v>PURI</v>
          </cell>
          <cell r="D14">
            <v>97</v>
          </cell>
        </row>
        <row r="15">
          <cell r="C15" t="str">
            <v>TALCHER</v>
          </cell>
          <cell r="D15">
            <v>97</v>
          </cell>
        </row>
        <row r="16">
          <cell r="C16" t="str">
            <v>PUNANGA</v>
          </cell>
          <cell r="D16">
            <v>97</v>
          </cell>
        </row>
        <row r="17">
          <cell r="C17" t="str">
            <v>BHADRAK</v>
          </cell>
          <cell r="D17">
            <v>98</v>
          </cell>
        </row>
        <row r="18">
          <cell r="C18" t="str">
            <v>KENDRAPARA</v>
          </cell>
          <cell r="D18">
            <v>98</v>
          </cell>
        </row>
        <row r="19">
          <cell r="C19" t="str">
            <v>SALIPUR</v>
          </cell>
          <cell r="D19">
            <v>98</v>
          </cell>
        </row>
        <row r="20">
          <cell r="C20" t="str">
            <v>ADASPUR</v>
          </cell>
          <cell r="D20">
            <v>101</v>
          </cell>
        </row>
        <row r="21">
          <cell r="C21" t="str">
            <v>NAYAGARH</v>
          </cell>
          <cell r="D21">
            <v>101</v>
          </cell>
        </row>
        <row r="22">
          <cell r="C22" t="str">
            <v>PANKAPAL</v>
          </cell>
          <cell r="D22">
            <v>101</v>
          </cell>
        </row>
        <row r="23">
          <cell r="C23" t="str">
            <v>RAJ SUNAKHALA</v>
          </cell>
          <cell r="D23">
            <v>101</v>
          </cell>
        </row>
        <row r="24">
          <cell r="C24" t="str">
            <v>TANGI</v>
          </cell>
          <cell r="D24">
            <v>101</v>
          </cell>
        </row>
        <row r="25">
          <cell r="C25" t="str">
            <v>KAMPAGARH</v>
          </cell>
          <cell r="D25">
            <v>104</v>
          </cell>
        </row>
        <row r="26">
          <cell r="C26" t="str">
            <v>NIRAKARPUR</v>
          </cell>
          <cell r="D26">
            <v>104</v>
          </cell>
        </row>
        <row r="27">
          <cell r="C27" t="str">
            <v>JATNI</v>
          </cell>
          <cell r="D27">
            <v>105</v>
          </cell>
        </row>
        <row r="28">
          <cell r="C28" t="str">
            <v>BARIPADA</v>
          </cell>
          <cell r="D28">
            <v>109</v>
          </cell>
        </row>
        <row r="29">
          <cell r="C29" t="str">
            <v>ATHGARH</v>
          </cell>
          <cell r="D29">
            <v>110</v>
          </cell>
        </row>
        <row r="30">
          <cell r="C30" t="str">
            <v>HARIPUR</v>
          </cell>
          <cell r="D30">
            <v>110</v>
          </cell>
        </row>
        <row r="31">
          <cell r="C31" t="str">
            <v>JAJPUR ROAD</v>
          </cell>
          <cell r="D31">
            <v>110</v>
          </cell>
        </row>
        <row r="32">
          <cell r="C32" t="str">
            <v>JAJPUR TOWN</v>
          </cell>
          <cell r="D32">
            <v>110</v>
          </cell>
        </row>
        <row r="33">
          <cell r="C33" t="str">
            <v>KHETRAPALA</v>
          </cell>
          <cell r="D33">
            <v>110</v>
          </cell>
        </row>
        <row r="34">
          <cell r="C34" t="str">
            <v>NIMAPARA</v>
          </cell>
          <cell r="D34">
            <v>110</v>
          </cell>
        </row>
        <row r="35">
          <cell r="C35" t="str">
            <v>RAHAMA</v>
          </cell>
          <cell r="D35">
            <v>110</v>
          </cell>
        </row>
        <row r="36">
          <cell r="C36" t="str">
            <v>BALUGAON</v>
          </cell>
          <cell r="D36">
            <v>110</v>
          </cell>
        </row>
        <row r="37">
          <cell r="C37" t="str">
            <v>PARADEEP</v>
          </cell>
          <cell r="D37">
            <v>117</v>
          </cell>
        </row>
        <row r="38">
          <cell r="C38" t="str">
            <v>AUL</v>
          </cell>
          <cell r="D38">
            <v>120</v>
          </cell>
        </row>
        <row r="39">
          <cell r="C39" t="str">
            <v>BANKI</v>
          </cell>
          <cell r="D39">
            <v>122</v>
          </cell>
        </row>
        <row r="40">
          <cell r="C40" t="str">
            <v>KAMAKHYANAGAR</v>
          </cell>
          <cell r="D40">
            <v>122</v>
          </cell>
        </row>
        <row r="41">
          <cell r="C41" t="str">
            <v>KANAKPUR</v>
          </cell>
          <cell r="D41">
            <v>122</v>
          </cell>
        </row>
        <row r="42">
          <cell r="C42" t="str">
            <v>NUAPATNA</v>
          </cell>
          <cell r="D42">
            <v>122</v>
          </cell>
        </row>
        <row r="43">
          <cell r="C43" t="str">
            <v>SORO</v>
          </cell>
          <cell r="D43">
            <v>122</v>
          </cell>
        </row>
        <row r="44">
          <cell r="C44" t="str">
            <v>BOLANGIR</v>
          </cell>
          <cell r="D44">
            <v>142</v>
          </cell>
        </row>
        <row r="45">
          <cell r="C45" t="str">
            <v>BALIAPAL</v>
          </cell>
          <cell r="D45">
            <v>148</v>
          </cell>
        </row>
        <row r="46">
          <cell r="C46" t="str">
            <v>JALESWAR</v>
          </cell>
          <cell r="D46">
            <v>148</v>
          </cell>
        </row>
        <row r="47">
          <cell r="C47" t="str">
            <v>KARANJIA</v>
          </cell>
          <cell r="D47">
            <v>148</v>
          </cell>
        </row>
        <row r="48">
          <cell r="C48" t="str">
            <v>REDHAKHOL</v>
          </cell>
          <cell r="D48">
            <v>148</v>
          </cell>
        </row>
        <row r="49">
          <cell r="C49" t="str">
            <v>CHANDANESWAR</v>
          </cell>
          <cell r="D49">
            <v>237</v>
          </cell>
        </row>
        <row r="50">
          <cell r="C50" t="str">
            <v>KHARIAR ROAD</v>
          </cell>
          <cell r="D50">
            <v>159</v>
          </cell>
        </row>
        <row r="51">
          <cell r="C51" t="str">
            <v>BOUDH</v>
          </cell>
          <cell r="D51">
            <v>119</v>
          </cell>
        </row>
        <row r="52">
          <cell r="C52" t="str">
            <v>PHULBANI</v>
          </cell>
          <cell r="D52">
            <v>106</v>
          </cell>
        </row>
        <row r="53">
          <cell r="C53" t="str">
            <v>KEONJHAR</v>
          </cell>
          <cell r="D53">
            <v>110</v>
          </cell>
        </row>
        <row r="54">
          <cell r="C54" t="str">
            <v>ANANDAPUR</v>
          </cell>
          <cell r="D54">
            <v>110</v>
          </cell>
        </row>
        <row r="55">
          <cell r="C55" t="str">
            <v>JHARSUGUDA</v>
          </cell>
          <cell r="D55">
            <v>111</v>
          </cell>
        </row>
        <row r="56">
          <cell r="C56" t="str">
            <v>MALKANGIRI</v>
          </cell>
          <cell r="D56">
            <v>172</v>
          </cell>
        </row>
        <row r="57">
          <cell r="C57" t="str">
            <v>BALICHANDRAPUR</v>
          </cell>
          <cell r="D57">
            <v>98</v>
          </cell>
        </row>
        <row r="58">
          <cell r="C58" t="str">
            <v>PURUNA CUTTACK (BOUDH)</v>
          </cell>
          <cell r="D58">
            <v>119</v>
          </cell>
        </row>
        <row r="59">
          <cell r="C59" t="str">
            <v>ROURKELA</v>
          </cell>
          <cell r="D59">
            <v>111</v>
          </cell>
        </row>
        <row r="60">
          <cell r="C60" t="str">
            <v>BALIMELA</v>
          </cell>
          <cell r="D60">
            <v>173</v>
          </cell>
        </row>
        <row r="61">
          <cell r="C61" t="str">
            <v>BHUBAN</v>
          </cell>
          <cell r="D61">
            <v>113</v>
          </cell>
        </row>
        <row r="62">
          <cell r="C62" t="str">
            <v>DEOGARH</v>
          </cell>
          <cell r="D62">
            <v>138</v>
          </cell>
        </row>
        <row r="63">
          <cell r="C63" t="str">
            <v>AGARPADA</v>
          </cell>
          <cell r="D63">
            <v>109</v>
          </cell>
        </row>
        <row r="64">
          <cell r="C64" t="str">
            <v>SAMBALPUR</v>
          </cell>
          <cell r="D64">
            <v>101</v>
          </cell>
        </row>
        <row r="65">
          <cell r="C65" t="str">
            <v>G UDAYAGIRI</v>
          </cell>
          <cell r="D65">
            <v>150</v>
          </cell>
        </row>
        <row r="66">
          <cell r="C66" t="str">
            <v>JAYPATNA</v>
          </cell>
          <cell r="D66">
            <v>159</v>
          </cell>
        </row>
        <row r="67">
          <cell r="C67" t="str">
            <v>NABARANGPUR</v>
          </cell>
          <cell r="D67">
            <v>140</v>
          </cell>
        </row>
        <row r="68">
          <cell r="C68" t="str">
            <v>KUANRAPUR</v>
          </cell>
          <cell r="D68">
            <v>110</v>
          </cell>
        </row>
        <row r="69">
          <cell r="C69" t="str">
            <v>JUNAGARH</v>
          </cell>
          <cell r="D69">
            <v>159</v>
          </cell>
        </row>
        <row r="70">
          <cell r="C70" t="str">
            <v>NELUNG</v>
          </cell>
          <cell r="D70">
            <v>110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"/>
  <sheetViews>
    <sheetView tabSelected="1" topLeftCell="A28" workbookViewId="0">
      <selection activeCell="R55" sqref="R55"/>
    </sheetView>
  </sheetViews>
  <sheetFormatPr defaultRowHeight="15"/>
  <cols>
    <col min="1" max="1" width="4.140625" style="1" customWidth="1"/>
    <col min="2" max="2" width="11.140625" style="1" customWidth="1"/>
    <col min="3" max="3" width="12.7109375" style="1" customWidth="1"/>
    <col min="4" max="4" width="10.7109375" style="1" customWidth="1"/>
    <col min="5" max="5" width="6.42578125" style="1" bestFit="1" customWidth="1"/>
    <col min="6" max="6" width="16" style="1" customWidth="1"/>
    <col min="7" max="7" width="5.85546875" style="1" customWidth="1"/>
    <col min="8" max="8" width="7" style="3" customWidth="1"/>
    <col min="9" max="9" width="6.85546875" style="3" customWidth="1"/>
    <col min="10" max="10" width="8.5703125" style="3" customWidth="1"/>
    <col min="11" max="11" width="9.140625" style="1" customWidth="1"/>
    <col min="12" max="16384" width="9.140625" style="1"/>
  </cols>
  <sheetData>
    <row r="1" spans="1:14" ht="69.75" customHeight="1" thickBot="1">
      <c r="A1" s="26"/>
      <c r="B1" s="27"/>
      <c r="C1" s="27"/>
      <c r="D1" s="27"/>
      <c r="E1" s="27"/>
      <c r="F1" s="27"/>
      <c r="G1" s="28"/>
      <c r="H1" s="24" t="s">
        <v>11</v>
      </c>
      <c r="I1" s="24"/>
      <c r="J1" s="24"/>
      <c r="K1" s="25"/>
    </row>
    <row r="2" spans="1:14" ht="81.75" customHeight="1" thickBot="1">
      <c r="A2" s="26" t="s">
        <v>14</v>
      </c>
      <c r="B2" s="27"/>
      <c r="C2" s="27"/>
      <c r="D2" s="27"/>
      <c r="E2" s="27"/>
      <c r="F2" s="27"/>
      <c r="G2" s="28"/>
      <c r="H2" s="24" t="s">
        <v>144</v>
      </c>
      <c r="I2" s="24"/>
      <c r="J2" s="24"/>
      <c r="K2" s="25"/>
      <c r="L2" s="6"/>
      <c r="M2" s="3"/>
      <c r="N2" s="3"/>
    </row>
    <row r="3" spans="1:14" ht="15.75" thickBot="1">
      <c r="A3" s="4"/>
      <c r="B3"/>
      <c r="C3"/>
      <c r="D3" s="9"/>
      <c r="E3"/>
      <c r="F3"/>
      <c r="G3"/>
      <c r="H3" s="5"/>
      <c r="I3" s="5"/>
      <c r="J3" s="32" t="s">
        <v>4</v>
      </c>
      <c r="K3" s="33"/>
    </row>
    <row r="4" spans="1:14" ht="30">
      <c r="A4" s="13" t="s">
        <v>6</v>
      </c>
      <c r="B4" s="14" t="s">
        <v>7</v>
      </c>
      <c r="C4" s="14" t="s">
        <v>13</v>
      </c>
      <c r="D4" s="15" t="s">
        <v>12</v>
      </c>
      <c r="E4" s="14" t="s">
        <v>1</v>
      </c>
      <c r="F4" s="14" t="s">
        <v>10</v>
      </c>
      <c r="G4" s="14" t="s">
        <v>2</v>
      </c>
      <c r="H4" s="16" t="s">
        <v>3</v>
      </c>
      <c r="I4" s="16" t="s">
        <v>5</v>
      </c>
      <c r="J4" s="17" t="s">
        <v>9</v>
      </c>
      <c r="K4" s="18" t="s">
        <v>8</v>
      </c>
    </row>
    <row r="5" spans="1:14">
      <c r="A5" s="19">
        <v>1</v>
      </c>
      <c r="B5" s="7" t="s">
        <v>39</v>
      </c>
      <c r="C5" s="7" t="s">
        <v>40</v>
      </c>
      <c r="D5" s="7" t="s">
        <v>41</v>
      </c>
      <c r="E5" s="10" t="s">
        <v>15</v>
      </c>
      <c r="F5" s="7" t="s">
        <v>42</v>
      </c>
      <c r="G5" s="7">
        <v>14</v>
      </c>
      <c r="H5" s="8">
        <f>VLOOKUP(F5,'[1]LAXMI DISTRIBUTOR'!$C$4:$D$72,2,FALSE)</f>
        <v>97</v>
      </c>
      <c r="I5" s="8">
        <v>25</v>
      </c>
      <c r="J5" s="8">
        <f>G5*H5+I5</f>
        <v>1383</v>
      </c>
      <c r="K5" s="8"/>
    </row>
    <row r="6" spans="1:14">
      <c r="A6" s="19">
        <v>2</v>
      </c>
      <c r="B6" s="7" t="s">
        <v>43</v>
      </c>
      <c r="C6" s="7" t="s">
        <v>44</v>
      </c>
      <c r="D6" s="7" t="s">
        <v>45</v>
      </c>
      <c r="E6" s="10" t="s">
        <v>15</v>
      </c>
      <c r="F6" s="7" t="s">
        <v>20</v>
      </c>
      <c r="G6" s="7">
        <v>4</v>
      </c>
      <c r="H6" s="8">
        <f>VLOOKUP(F6,'[1]LAXMI DISTRIBUTOR'!$C$4:$D$72,2,FALSE)</f>
        <v>111</v>
      </c>
      <c r="I6" s="8">
        <v>25</v>
      </c>
      <c r="J6" s="8"/>
      <c r="K6" s="8">
        <f>G6*H6+I6</f>
        <v>469</v>
      </c>
    </row>
    <row r="7" spans="1:14">
      <c r="A7" s="19">
        <v>3</v>
      </c>
      <c r="B7" s="7" t="s">
        <v>46</v>
      </c>
      <c r="C7" s="7" t="s">
        <v>47</v>
      </c>
      <c r="D7" s="7" t="s">
        <v>48</v>
      </c>
      <c r="E7" s="10" t="s">
        <v>15</v>
      </c>
      <c r="F7" s="7" t="s">
        <v>36</v>
      </c>
      <c r="G7" s="7">
        <v>30</v>
      </c>
      <c r="H7" s="8">
        <f>VLOOKUP(F7,'[1]LAXMI DISTRIBUTOR'!$C$4:$D$72,2,FALSE)</f>
        <v>110</v>
      </c>
      <c r="I7" s="8">
        <v>25</v>
      </c>
      <c r="J7" s="8">
        <f>G7*H7+I7</f>
        <v>3325</v>
      </c>
      <c r="K7" s="8"/>
    </row>
    <row r="8" spans="1:14">
      <c r="A8" s="19">
        <v>4</v>
      </c>
      <c r="B8" s="7" t="s">
        <v>49</v>
      </c>
      <c r="C8" s="7" t="s">
        <v>50</v>
      </c>
      <c r="D8" s="7" t="s">
        <v>51</v>
      </c>
      <c r="E8" s="10" t="s">
        <v>15</v>
      </c>
      <c r="F8" s="7" t="s">
        <v>52</v>
      </c>
      <c r="G8" s="7">
        <v>8</v>
      </c>
      <c r="H8" s="8">
        <f>VLOOKUP(F8,'[1]LAXMI DISTRIBUTOR'!$C$4:$D$72,2,FALSE)</f>
        <v>172</v>
      </c>
      <c r="I8" s="8">
        <v>25</v>
      </c>
      <c r="J8" s="8">
        <f>G8*H8+I8</f>
        <v>1401</v>
      </c>
      <c r="K8" s="8"/>
    </row>
    <row r="9" spans="1:14">
      <c r="A9" s="19">
        <v>5</v>
      </c>
      <c r="B9" s="7" t="s">
        <v>53</v>
      </c>
      <c r="C9" s="7" t="s">
        <v>54</v>
      </c>
      <c r="D9" s="7" t="s">
        <v>55</v>
      </c>
      <c r="E9" s="10" t="s">
        <v>15</v>
      </c>
      <c r="F9" s="7" t="s">
        <v>28</v>
      </c>
      <c r="G9" s="7">
        <v>6</v>
      </c>
      <c r="H9" s="8">
        <f>VLOOKUP(F9,'[1]LAXMI DISTRIBUTOR'!$C$4:$D$72,2,FALSE)</f>
        <v>97</v>
      </c>
      <c r="I9" s="8">
        <v>25</v>
      </c>
      <c r="J9" s="8"/>
      <c r="K9" s="8">
        <f>G9*H9+I9</f>
        <v>607</v>
      </c>
    </row>
    <row r="10" spans="1:14">
      <c r="A10" s="19">
        <v>6</v>
      </c>
      <c r="B10" s="7" t="s">
        <v>56</v>
      </c>
      <c r="C10" s="7" t="s">
        <v>57</v>
      </c>
      <c r="D10" s="7" t="s">
        <v>58</v>
      </c>
      <c r="E10" s="10" t="s">
        <v>15</v>
      </c>
      <c r="F10" s="7" t="s">
        <v>19</v>
      </c>
      <c r="G10" s="7">
        <v>6</v>
      </c>
      <c r="H10" s="8">
        <f>VLOOKUP(F10,'[1]LAXMI DISTRIBUTOR'!$C$4:$D$72,2,FALSE)</f>
        <v>109</v>
      </c>
      <c r="I10" s="8">
        <v>25</v>
      </c>
      <c r="J10" s="8"/>
      <c r="K10" s="8">
        <f>G10*H10+I10</f>
        <v>679</v>
      </c>
    </row>
    <row r="11" spans="1:14">
      <c r="A11" s="19">
        <v>7</v>
      </c>
      <c r="B11" s="7" t="s">
        <v>56</v>
      </c>
      <c r="C11" s="7" t="s">
        <v>59</v>
      </c>
      <c r="D11" s="7" t="s">
        <v>60</v>
      </c>
      <c r="E11" s="10" t="s">
        <v>15</v>
      </c>
      <c r="F11" s="7" t="s">
        <v>30</v>
      </c>
      <c r="G11" s="7">
        <v>9</v>
      </c>
      <c r="H11" s="8">
        <f>VLOOKUP(F11,'[1]LAXMI DISTRIBUTOR'!$C$4:$D$72,2,FALSE)</f>
        <v>97</v>
      </c>
      <c r="I11" s="8">
        <v>25</v>
      </c>
      <c r="J11" s="8">
        <f>G11*H11+I11</f>
        <v>898</v>
      </c>
      <c r="K11" s="8"/>
    </row>
    <row r="12" spans="1:14">
      <c r="A12" s="19">
        <v>8</v>
      </c>
      <c r="B12" s="7" t="s">
        <v>61</v>
      </c>
      <c r="C12" s="7" t="s">
        <v>62</v>
      </c>
      <c r="D12" s="7" t="s">
        <v>63</v>
      </c>
      <c r="E12" s="10" t="s">
        <v>15</v>
      </c>
      <c r="F12" s="7" t="s">
        <v>64</v>
      </c>
      <c r="G12" s="7">
        <v>6</v>
      </c>
      <c r="H12" s="8">
        <f>VLOOKUP(F12,'[1]LAXMI DISTRIBUTOR'!$C$4:$D$72,2,FALSE)</f>
        <v>110</v>
      </c>
      <c r="I12" s="8">
        <v>25</v>
      </c>
      <c r="J12" s="8"/>
      <c r="K12" s="8">
        <f>G12*H12+I12</f>
        <v>685</v>
      </c>
    </row>
    <row r="13" spans="1:14">
      <c r="A13" s="19">
        <v>9</v>
      </c>
      <c r="B13" s="7" t="s">
        <v>61</v>
      </c>
      <c r="C13" s="7" t="s">
        <v>65</v>
      </c>
      <c r="D13" s="7" t="s">
        <v>66</v>
      </c>
      <c r="E13" s="10" t="s">
        <v>15</v>
      </c>
      <c r="F13" s="7" t="s">
        <v>35</v>
      </c>
      <c r="G13" s="7">
        <v>4</v>
      </c>
      <c r="H13" s="8">
        <f>VLOOKUP(F13,'[1]LAXMI DISTRIBUTOR'!$C$4:$D$72,2,FALSE)</f>
        <v>159</v>
      </c>
      <c r="I13" s="8">
        <v>25</v>
      </c>
      <c r="J13" s="8"/>
      <c r="K13" s="8">
        <f>G13*H13+I13</f>
        <v>661</v>
      </c>
    </row>
    <row r="14" spans="1:14">
      <c r="A14" s="19">
        <v>10</v>
      </c>
      <c r="B14" s="7" t="s">
        <v>61</v>
      </c>
      <c r="C14" s="7" t="s">
        <v>67</v>
      </c>
      <c r="D14" s="7" t="s">
        <v>68</v>
      </c>
      <c r="E14" s="10" t="s">
        <v>15</v>
      </c>
      <c r="F14" s="7" t="s">
        <v>20</v>
      </c>
      <c r="G14" s="7">
        <v>18</v>
      </c>
      <c r="H14" s="8">
        <f>VLOOKUP(F14,'[1]LAXMI DISTRIBUTOR'!$C$4:$D$72,2,FALSE)</f>
        <v>111</v>
      </c>
      <c r="I14" s="8">
        <v>25</v>
      </c>
      <c r="J14" s="8">
        <f>G14*H14+I14</f>
        <v>2023</v>
      </c>
      <c r="K14" s="8"/>
    </row>
    <row r="15" spans="1:14">
      <c r="A15" s="19">
        <v>11</v>
      </c>
      <c r="B15" s="7" t="s">
        <v>69</v>
      </c>
      <c r="C15" s="7" t="s">
        <v>70</v>
      </c>
      <c r="D15" s="7" t="s">
        <v>71</v>
      </c>
      <c r="E15" s="10" t="s">
        <v>15</v>
      </c>
      <c r="F15" s="7" t="s">
        <v>18</v>
      </c>
      <c r="G15" s="7">
        <v>10</v>
      </c>
      <c r="H15" s="8">
        <f>VLOOKUP(F15,'[1]LAXMI DISTRIBUTOR'!$C$4:$D$72,2,FALSE)</f>
        <v>98</v>
      </c>
      <c r="I15" s="8">
        <v>25</v>
      </c>
      <c r="J15" s="8">
        <f>G15*H15+I15</f>
        <v>1005</v>
      </c>
      <c r="K15" s="8"/>
    </row>
    <row r="16" spans="1:14">
      <c r="A16" s="19">
        <v>12</v>
      </c>
      <c r="B16" s="7" t="s">
        <v>69</v>
      </c>
      <c r="C16" s="7" t="s">
        <v>72</v>
      </c>
      <c r="D16" s="7" t="s">
        <v>73</v>
      </c>
      <c r="E16" s="10" t="s">
        <v>15</v>
      </c>
      <c r="F16" s="12" t="s">
        <v>74</v>
      </c>
      <c r="G16" s="7">
        <v>2</v>
      </c>
      <c r="H16" s="8">
        <f>VLOOKUP(F16,'[1]LAXMI DISTRIBUTOR'!$C$4:$D$72,2,FALSE)</f>
        <v>159</v>
      </c>
      <c r="I16" s="8">
        <v>25</v>
      </c>
      <c r="J16" s="8"/>
      <c r="K16" s="8">
        <f>G16*H16+I16</f>
        <v>343</v>
      </c>
    </row>
    <row r="17" spans="1:11">
      <c r="A17" s="19">
        <v>13</v>
      </c>
      <c r="B17" s="7" t="s">
        <v>69</v>
      </c>
      <c r="C17" s="7" t="s">
        <v>75</v>
      </c>
      <c r="D17" s="7" t="s">
        <v>76</v>
      </c>
      <c r="E17" s="10" t="s">
        <v>15</v>
      </c>
      <c r="F17" s="7" t="s">
        <v>24</v>
      </c>
      <c r="G17" s="7">
        <v>6</v>
      </c>
      <c r="H17" s="8">
        <f>VLOOKUP(F17,'[1]LAXMI DISTRIBUTOR'!$C$4:$D$72,2,FALSE)</f>
        <v>110</v>
      </c>
      <c r="I17" s="8">
        <v>25</v>
      </c>
      <c r="J17" s="8"/>
      <c r="K17" s="8">
        <f>G17*H17+I17</f>
        <v>685</v>
      </c>
    </row>
    <row r="18" spans="1:11">
      <c r="A18" s="19">
        <v>14</v>
      </c>
      <c r="B18" s="7" t="s">
        <v>77</v>
      </c>
      <c r="C18" s="7" t="s">
        <v>78</v>
      </c>
      <c r="D18" s="7" t="s">
        <v>79</v>
      </c>
      <c r="E18" s="10" t="s">
        <v>15</v>
      </c>
      <c r="F18" s="7" t="s">
        <v>21</v>
      </c>
      <c r="G18" s="7">
        <v>7</v>
      </c>
      <c r="H18" s="8">
        <f>VLOOKUP(F18,'[1]LAXMI DISTRIBUTOR'!$C$4:$D$72,2,FALSE)</f>
        <v>97</v>
      </c>
      <c r="I18" s="8">
        <v>25</v>
      </c>
      <c r="J18" s="8"/>
      <c r="K18" s="8">
        <f>G18*H18+I18</f>
        <v>704</v>
      </c>
    </row>
    <row r="19" spans="1:11">
      <c r="A19" s="19">
        <v>15</v>
      </c>
      <c r="B19" s="7" t="s">
        <v>80</v>
      </c>
      <c r="C19" s="7" t="s">
        <v>81</v>
      </c>
      <c r="D19" s="7" t="s">
        <v>82</v>
      </c>
      <c r="E19" s="10" t="s">
        <v>15</v>
      </c>
      <c r="F19" s="7" t="s">
        <v>22</v>
      </c>
      <c r="G19" s="7">
        <v>7</v>
      </c>
      <c r="H19" s="8">
        <f>VLOOKUP(F19,'[1]LAXMI DISTRIBUTOR'!$C$4:$D$72,2,FALSE)</f>
        <v>110</v>
      </c>
      <c r="I19" s="8">
        <v>25</v>
      </c>
      <c r="J19" s="8">
        <f>G19*H19+I19</f>
        <v>795</v>
      </c>
      <c r="K19" s="8"/>
    </row>
    <row r="20" spans="1:11">
      <c r="A20" s="19">
        <v>16</v>
      </c>
      <c r="B20" s="7" t="s">
        <v>80</v>
      </c>
      <c r="C20" s="7" t="s">
        <v>83</v>
      </c>
      <c r="D20" s="7" t="s">
        <v>84</v>
      </c>
      <c r="E20" s="10" t="s">
        <v>15</v>
      </c>
      <c r="F20" s="7" t="s">
        <v>25</v>
      </c>
      <c r="G20" s="7">
        <v>14</v>
      </c>
      <c r="H20" s="8">
        <f>VLOOKUP(F20,'[1]LAXMI DISTRIBUTOR'!$C$4:$D$72,2,FALSE)</f>
        <v>117</v>
      </c>
      <c r="I20" s="8">
        <v>25</v>
      </c>
      <c r="J20" s="8">
        <f>G20*H20+I20</f>
        <v>1663</v>
      </c>
      <c r="K20" s="8"/>
    </row>
    <row r="21" spans="1:11">
      <c r="A21" s="19">
        <v>17</v>
      </c>
      <c r="B21" s="7" t="s">
        <v>80</v>
      </c>
      <c r="C21" s="7" t="s">
        <v>85</v>
      </c>
      <c r="D21" s="7" t="s">
        <v>86</v>
      </c>
      <c r="E21" s="10" t="s">
        <v>15</v>
      </c>
      <c r="F21" s="7" t="s">
        <v>18</v>
      </c>
      <c r="G21" s="7">
        <v>15</v>
      </c>
      <c r="H21" s="8">
        <f>VLOOKUP(F21,'[1]LAXMI DISTRIBUTOR'!$C$4:$D$72,2,FALSE)</f>
        <v>98</v>
      </c>
      <c r="I21" s="8">
        <v>25</v>
      </c>
      <c r="J21" s="8">
        <f>G21*H21+I21</f>
        <v>1495</v>
      </c>
      <c r="K21" s="8"/>
    </row>
    <row r="22" spans="1:11">
      <c r="A22" s="19">
        <v>18</v>
      </c>
      <c r="B22" s="7" t="s">
        <v>80</v>
      </c>
      <c r="C22" s="7" t="s">
        <v>87</v>
      </c>
      <c r="D22" s="7" t="s">
        <v>88</v>
      </c>
      <c r="E22" s="10" t="s">
        <v>15</v>
      </c>
      <c r="F22" s="7" t="s">
        <v>28</v>
      </c>
      <c r="G22" s="7">
        <v>5</v>
      </c>
      <c r="H22" s="8">
        <f>VLOOKUP(F22,'[1]LAXMI DISTRIBUTOR'!$C$4:$D$72,2,FALSE)</f>
        <v>97</v>
      </c>
      <c r="I22" s="8">
        <v>25</v>
      </c>
      <c r="J22" s="8"/>
      <c r="K22" s="8">
        <f>G22*H22+I22</f>
        <v>510</v>
      </c>
    </row>
    <row r="23" spans="1:11">
      <c r="A23" s="19">
        <v>19</v>
      </c>
      <c r="B23" s="7" t="s">
        <v>89</v>
      </c>
      <c r="C23" s="7" t="s">
        <v>90</v>
      </c>
      <c r="D23" s="7" t="s">
        <v>91</v>
      </c>
      <c r="E23" s="10" t="s">
        <v>15</v>
      </c>
      <c r="F23" s="10" t="s">
        <v>29</v>
      </c>
      <c r="G23" s="7">
        <v>7</v>
      </c>
      <c r="H23" s="8">
        <f>VLOOKUP(F23,'[1]LAXMI DISTRIBUTOR'!$C$4:$D$72,2,FALSE)</f>
        <v>101</v>
      </c>
      <c r="I23" s="8">
        <v>25</v>
      </c>
      <c r="J23" s="8"/>
      <c r="K23" s="8">
        <f>G23*H23+I23</f>
        <v>732</v>
      </c>
    </row>
    <row r="24" spans="1:11">
      <c r="A24" s="19">
        <v>20</v>
      </c>
      <c r="B24" s="7" t="s">
        <v>92</v>
      </c>
      <c r="C24" s="7" t="s">
        <v>93</v>
      </c>
      <c r="D24" s="7" t="s">
        <v>94</v>
      </c>
      <c r="E24" s="10" t="s">
        <v>15</v>
      </c>
      <c r="F24" s="7" t="s">
        <v>30</v>
      </c>
      <c r="G24" s="7">
        <v>6</v>
      </c>
      <c r="H24" s="8">
        <f>VLOOKUP(F24,'[1]LAXMI DISTRIBUTOR'!$C$4:$D$72,2,FALSE)</f>
        <v>97</v>
      </c>
      <c r="I24" s="8">
        <v>25</v>
      </c>
      <c r="J24" s="8"/>
      <c r="K24" s="8">
        <f>G24*H24+I24</f>
        <v>607</v>
      </c>
    </row>
    <row r="25" spans="1:11">
      <c r="A25" s="19">
        <v>21</v>
      </c>
      <c r="B25" s="7" t="s">
        <v>95</v>
      </c>
      <c r="C25" s="7" t="s">
        <v>96</v>
      </c>
      <c r="D25" s="7" t="s">
        <v>97</v>
      </c>
      <c r="E25" s="10" t="s">
        <v>15</v>
      </c>
      <c r="F25" s="7" t="s">
        <v>17</v>
      </c>
      <c r="G25" s="7">
        <v>6</v>
      </c>
      <c r="H25" s="8">
        <f>VLOOKUP(F25,'[1]LAXMI DISTRIBUTOR'!$C$4:$D$72,2,FALSE)</f>
        <v>110</v>
      </c>
      <c r="I25" s="8">
        <v>25</v>
      </c>
      <c r="J25" s="8"/>
      <c r="K25" s="8">
        <f>G25*H25+I25</f>
        <v>685</v>
      </c>
    </row>
    <row r="26" spans="1:11">
      <c r="A26" s="19">
        <v>22</v>
      </c>
      <c r="B26" s="7" t="s">
        <v>95</v>
      </c>
      <c r="C26" s="7" t="s">
        <v>98</v>
      </c>
      <c r="D26" s="7" t="s">
        <v>99</v>
      </c>
      <c r="E26" s="10" t="s">
        <v>15</v>
      </c>
      <c r="F26" s="7" t="s">
        <v>27</v>
      </c>
      <c r="G26" s="7">
        <v>12</v>
      </c>
      <c r="H26" s="8">
        <f>VLOOKUP(F26,'[1]LAXMI DISTRIBUTOR'!$C$4:$D$72,2,FALSE)</f>
        <v>97</v>
      </c>
      <c r="I26" s="8">
        <v>25</v>
      </c>
      <c r="J26" s="8">
        <f>G26*H26+I26</f>
        <v>1189</v>
      </c>
      <c r="K26" s="8"/>
    </row>
    <row r="27" spans="1:11">
      <c r="A27" s="19">
        <v>23</v>
      </c>
      <c r="B27" s="7" t="s">
        <v>95</v>
      </c>
      <c r="C27" s="7" t="s">
        <v>100</v>
      </c>
      <c r="D27" s="7" t="s">
        <v>101</v>
      </c>
      <c r="E27" s="10" t="s">
        <v>15</v>
      </c>
      <c r="F27" s="7" t="s">
        <v>23</v>
      </c>
      <c r="G27" s="7">
        <v>11</v>
      </c>
      <c r="H27" s="8">
        <f>VLOOKUP(F27,'[1]LAXMI DISTRIBUTOR'!$C$4:$D$72,2,FALSE)</f>
        <v>101</v>
      </c>
      <c r="I27" s="8">
        <v>25</v>
      </c>
      <c r="J27" s="8">
        <f>G27*H27+I27</f>
        <v>1136</v>
      </c>
      <c r="K27" s="8"/>
    </row>
    <row r="28" spans="1:11">
      <c r="A28" s="19">
        <v>24</v>
      </c>
      <c r="B28" s="7" t="s">
        <v>95</v>
      </c>
      <c r="C28" s="7" t="s">
        <v>102</v>
      </c>
      <c r="D28" s="7" t="s">
        <v>103</v>
      </c>
      <c r="E28" s="10" t="s">
        <v>15</v>
      </c>
      <c r="F28" s="7" t="s">
        <v>18</v>
      </c>
      <c r="G28" s="7">
        <v>9</v>
      </c>
      <c r="H28" s="8">
        <f>VLOOKUP(F28,'[1]LAXMI DISTRIBUTOR'!$C$4:$D$72,2,FALSE)</f>
        <v>98</v>
      </c>
      <c r="I28" s="8">
        <v>25</v>
      </c>
      <c r="J28" s="8">
        <f>G28*H28+I28</f>
        <v>907</v>
      </c>
      <c r="K28" s="8"/>
    </row>
    <row r="29" spans="1:11">
      <c r="A29" s="19">
        <v>25</v>
      </c>
      <c r="B29" s="7" t="s">
        <v>104</v>
      </c>
      <c r="C29" s="7" t="s">
        <v>105</v>
      </c>
      <c r="D29" s="7" t="s">
        <v>106</v>
      </c>
      <c r="E29" s="10" t="s">
        <v>15</v>
      </c>
      <c r="F29" s="7" t="s">
        <v>16</v>
      </c>
      <c r="G29" s="7">
        <v>4</v>
      </c>
      <c r="H29" s="8">
        <f>VLOOKUP(F29,'[1]LAXMI DISTRIBUTOR'!$C$4:$D$72,2,FALSE)</f>
        <v>98</v>
      </c>
      <c r="I29" s="8">
        <v>25</v>
      </c>
      <c r="J29" s="8"/>
      <c r="K29" s="8">
        <f>G29*H29+I29</f>
        <v>417</v>
      </c>
    </row>
    <row r="30" spans="1:11">
      <c r="A30" s="19">
        <v>26</v>
      </c>
      <c r="B30" s="7" t="s">
        <v>104</v>
      </c>
      <c r="C30" s="7" t="s">
        <v>107</v>
      </c>
      <c r="D30" s="7" t="s">
        <v>108</v>
      </c>
      <c r="E30" s="10" t="s">
        <v>15</v>
      </c>
      <c r="F30" s="7" t="s">
        <v>25</v>
      </c>
      <c r="G30" s="7">
        <v>23</v>
      </c>
      <c r="H30" s="8">
        <f>VLOOKUP(F30,'[1]LAXMI DISTRIBUTOR'!$C$4:$D$72,2,FALSE)</f>
        <v>117</v>
      </c>
      <c r="I30" s="8">
        <v>25</v>
      </c>
      <c r="J30" s="8">
        <f t="shared" ref="J30:J36" si="0">G30*H30+I30</f>
        <v>2716</v>
      </c>
      <c r="K30" s="8"/>
    </row>
    <row r="31" spans="1:11">
      <c r="A31" s="19">
        <v>27</v>
      </c>
      <c r="B31" s="7" t="s">
        <v>109</v>
      </c>
      <c r="C31" s="7" t="s">
        <v>110</v>
      </c>
      <c r="D31" s="7" t="s">
        <v>111</v>
      </c>
      <c r="E31" s="10" t="s">
        <v>15</v>
      </c>
      <c r="F31" s="7" t="s">
        <v>26</v>
      </c>
      <c r="G31" s="7">
        <v>25</v>
      </c>
      <c r="H31" s="8">
        <f>VLOOKUP(F31,'[1]LAXMI DISTRIBUTOR'!$C$4:$D$72,2,FALSE)</f>
        <v>148</v>
      </c>
      <c r="I31" s="8">
        <v>25</v>
      </c>
      <c r="J31" s="8">
        <f t="shared" si="0"/>
        <v>3725</v>
      </c>
      <c r="K31" s="8"/>
    </row>
    <row r="32" spans="1:11">
      <c r="A32" s="19">
        <v>28</v>
      </c>
      <c r="B32" s="7" t="s">
        <v>109</v>
      </c>
      <c r="C32" s="7" t="s">
        <v>112</v>
      </c>
      <c r="D32" s="7" t="s">
        <v>113</v>
      </c>
      <c r="E32" s="10" t="s">
        <v>15</v>
      </c>
      <c r="F32" s="7" t="s">
        <v>19</v>
      </c>
      <c r="G32" s="7">
        <v>9</v>
      </c>
      <c r="H32" s="8">
        <f>VLOOKUP(F32,'[1]LAXMI DISTRIBUTOR'!$C$4:$D$72,2,FALSE)</f>
        <v>109</v>
      </c>
      <c r="I32" s="8">
        <v>25</v>
      </c>
      <c r="J32" s="8">
        <f t="shared" si="0"/>
        <v>1006</v>
      </c>
      <c r="K32" s="8"/>
    </row>
    <row r="33" spans="1:11">
      <c r="A33" s="19">
        <v>29</v>
      </c>
      <c r="B33" s="7" t="s">
        <v>114</v>
      </c>
      <c r="C33" s="7" t="s">
        <v>115</v>
      </c>
      <c r="D33" s="7" t="s">
        <v>116</v>
      </c>
      <c r="E33" s="10" t="s">
        <v>15</v>
      </c>
      <c r="F33" s="7" t="s">
        <v>33</v>
      </c>
      <c r="G33" s="7">
        <v>21</v>
      </c>
      <c r="H33" s="8">
        <f>VLOOKUP(F33,'[1]LAXMI DISTRIBUTOR'!$C$4:$D$72,2,FALSE)</f>
        <v>148</v>
      </c>
      <c r="I33" s="8">
        <v>25</v>
      </c>
      <c r="J33" s="8">
        <f t="shared" si="0"/>
        <v>3133</v>
      </c>
      <c r="K33" s="8"/>
    </row>
    <row r="34" spans="1:11">
      <c r="A34" s="19">
        <v>30</v>
      </c>
      <c r="B34" s="7" t="s">
        <v>117</v>
      </c>
      <c r="C34" s="7" t="s">
        <v>118</v>
      </c>
      <c r="D34" s="7" t="s">
        <v>119</v>
      </c>
      <c r="E34" s="10" t="s">
        <v>15</v>
      </c>
      <c r="F34" s="7" t="s">
        <v>18</v>
      </c>
      <c r="G34" s="7">
        <v>23</v>
      </c>
      <c r="H34" s="8">
        <f>VLOOKUP(F34,'[1]LAXMI DISTRIBUTOR'!$C$4:$D$72,2,FALSE)</f>
        <v>98</v>
      </c>
      <c r="I34" s="8">
        <v>25</v>
      </c>
      <c r="J34" s="8">
        <f t="shared" si="0"/>
        <v>2279</v>
      </c>
      <c r="K34" s="8"/>
    </row>
    <row r="35" spans="1:11">
      <c r="A35" s="19">
        <v>31</v>
      </c>
      <c r="B35" s="7" t="s">
        <v>120</v>
      </c>
      <c r="C35" s="7" t="s">
        <v>121</v>
      </c>
      <c r="D35" s="7" t="s">
        <v>122</v>
      </c>
      <c r="E35" s="10" t="s">
        <v>15</v>
      </c>
      <c r="F35" s="7" t="s">
        <v>21</v>
      </c>
      <c r="G35" s="7">
        <v>9</v>
      </c>
      <c r="H35" s="8">
        <f>VLOOKUP(F35,'[1]LAXMI DISTRIBUTOR'!$C$4:$D$72,2,FALSE)</f>
        <v>97</v>
      </c>
      <c r="I35" s="8">
        <v>25</v>
      </c>
      <c r="J35" s="8">
        <f t="shared" si="0"/>
        <v>898</v>
      </c>
      <c r="K35" s="8"/>
    </row>
    <row r="36" spans="1:11">
      <c r="A36" s="19">
        <v>32</v>
      </c>
      <c r="B36" s="7" t="s">
        <v>120</v>
      </c>
      <c r="C36" s="7" t="s">
        <v>123</v>
      </c>
      <c r="D36" s="7" t="s">
        <v>124</v>
      </c>
      <c r="E36" s="10" t="s">
        <v>15</v>
      </c>
      <c r="F36" s="7" t="s">
        <v>31</v>
      </c>
      <c r="G36" s="7">
        <v>23</v>
      </c>
      <c r="H36" s="8">
        <f>VLOOKUP(F36,'[1]LAXMI DISTRIBUTOR'!$C$4:$D$72,2,FALSE)</f>
        <v>122</v>
      </c>
      <c r="I36" s="8">
        <v>25</v>
      </c>
      <c r="J36" s="8">
        <f t="shared" si="0"/>
        <v>2831</v>
      </c>
      <c r="K36" s="8"/>
    </row>
    <row r="37" spans="1:11">
      <c r="A37" s="19">
        <v>33</v>
      </c>
      <c r="B37" s="7" t="s">
        <v>120</v>
      </c>
      <c r="C37" s="7" t="s">
        <v>125</v>
      </c>
      <c r="D37" s="7" t="s">
        <v>126</v>
      </c>
      <c r="E37" s="10" t="s">
        <v>15</v>
      </c>
      <c r="F37" s="7" t="s">
        <v>28</v>
      </c>
      <c r="G37" s="7">
        <v>4</v>
      </c>
      <c r="H37" s="8">
        <f>VLOOKUP(F37,'[1]LAXMI DISTRIBUTOR'!$C$4:$D$72,2,FALSE)</f>
        <v>97</v>
      </c>
      <c r="I37" s="8">
        <v>25</v>
      </c>
      <c r="J37" s="8"/>
      <c r="K37" s="8">
        <f>G37*H37+I37</f>
        <v>413</v>
      </c>
    </row>
    <row r="38" spans="1:11">
      <c r="A38" s="19">
        <v>34</v>
      </c>
      <c r="B38" s="7" t="s">
        <v>120</v>
      </c>
      <c r="C38" s="7" t="s">
        <v>127</v>
      </c>
      <c r="D38" s="7" t="s">
        <v>128</v>
      </c>
      <c r="E38" s="10" t="s">
        <v>15</v>
      </c>
      <c r="F38" s="7" t="s">
        <v>25</v>
      </c>
      <c r="G38" s="7">
        <v>15</v>
      </c>
      <c r="H38" s="8">
        <f>VLOOKUP(F38,'[1]LAXMI DISTRIBUTOR'!$C$4:$D$72,2,FALSE)</f>
        <v>117</v>
      </c>
      <c r="I38" s="8">
        <v>25</v>
      </c>
      <c r="J38" s="8">
        <f>G38*H38+I38</f>
        <v>1780</v>
      </c>
      <c r="K38" s="8"/>
    </row>
    <row r="39" spans="1:11">
      <c r="A39" s="19">
        <v>35</v>
      </c>
      <c r="B39" s="7" t="s">
        <v>120</v>
      </c>
      <c r="C39" s="7" t="s">
        <v>129</v>
      </c>
      <c r="D39" s="7" t="s">
        <v>130</v>
      </c>
      <c r="E39" s="10" t="s">
        <v>15</v>
      </c>
      <c r="F39" s="7" t="s">
        <v>30</v>
      </c>
      <c r="G39" s="7">
        <v>6</v>
      </c>
      <c r="H39" s="8">
        <f>VLOOKUP(F39,'[1]LAXMI DISTRIBUTOR'!$C$4:$D$72,2,FALSE)</f>
        <v>97</v>
      </c>
      <c r="I39" s="8">
        <v>25</v>
      </c>
      <c r="J39" s="8"/>
      <c r="K39" s="8">
        <f>G39*H39+I39</f>
        <v>607</v>
      </c>
    </row>
    <row r="40" spans="1:11">
      <c r="A40" s="19">
        <v>36</v>
      </c>
      <c r="B40" s="7" t="s">
        <v>120</v>
      </c>
      <c r="C40" s="7" t="s">
        <v>131</v>
      </c>
      <c r="D40" s="7" t="s">
        <v>132</v>
      </c>
      <c r="E40" s="10" t="s">
        <v>15</v>
      </c>
      <c r="F40" s="7" t="s">
        <v>20</v>
      </c>
      <c r="G40" s="7">
        <v>20</v>
      </c>
      <c r="H40" s="8">
        <f>VLOOKUP(F40,'[1]LAXMI DISTRIBUTOR'!$C$4:$D$72,2,FALSE)</f>
        <v>111</v>
      </c>
      <c r="I40" s="8">
        <v>25</v>
      </c>
      <c r="J40" s="8">
        <f>G40*H40+I40</f>
        <v>2245</v>
      </c>
      <c r="K40" s="8"/>
    </row>
    <row r="41" spans="1:11">
      <c r="A41" s="19">
        <v>37</v>
      </c>
      <c r="B41" s="7" t="s">
        <v>120</v>
      </c>
      <c r="C41" s="7" t="s">
        <v>133</v>
      </c>
      <c r="D41" s="7" t="s">
        <v>134</v>
      </c>
      <c r="E41" s="10" t="s">
        <v>15</v>
      </c>
      <c r="F41" s="7" t="s">
        <v>37</v>
      </c>
      <c r="G41" s="7">
        <v>66</v>
      </c>
      <c r="H41" s="8">
        <f>VLOOKUP(F41,'[1]LAXMI DISTRIBUTOR'!$C$4:$D$72,2,FALSE)</f>
        <v>140</v>
      </c>
      <c r="I41" s="8">
        <v>25</v>
      </c>
      <c r="J41" s="8">
        <f>G41*H41+I41</f>
        <v>9265</v>
      </c>
      <c r="K41" s="8"/>
    </row>
    <row r="42" spans="1:11">
      <c r="A42" s="19">
        <v>38</v>
      </c>
      <c r="B42" s="7" t="s">
        <v>120</v>
      </c>
      <c r="C42" s="7" t="s">
        <v>135</v>
      </c>
      <c r="D42" s="7" t="s">
        <v>136</v>
      </c>
      <c r="E42" s="10" t="s">
        <v>15</v>
      </c>
      <c r="F42" s="7" t="s">
        <v>34</v>
      </c>
      <c r="G42" s="7">
        <v>6</v>
      </c>
      <c r="H42" s="8">
        <f>VLOOKUP(F42,'[1]LAXMI DISTRIBUTOR'!$C$4:$D$72,2,FALSE)</f>
        <v>148</v>
      </c>
      <c r="I42" s="8">
        <v>25</v>
      </c>
      <c r="J42" s="8">
        <f>G42*H42+I42</f>
        <v>913</v>
      </c>
      <c r="K42" s="8"/>
    </row>
    <row r="43" spans="1:11">
      <c r="A43" s="19">
        <v>39</v>
      </c>
      <c r="B43" s="7" t="s">
        <v>120</v>
      </c>
      <c r="C43" s="7" t="s">
        <v>137</v>
      </c>
      <c r="D43" s="7" t="s">
        <v>138</v>
      </c>
      <c r="E43" s="10" t="s">
        <v>15</v>
      </c>
      <c r="F43" s="7" t="s">
        <v>139</v>
      </c>
      <c r="G43" s="7">
        <v>37</v>
      </c>
      <c r="H43" s="8">
        <f>VLOOKUP(F43,'[1]LAXMI DISTRIBUTOR'!$C$4:$D$72,2,FALSE)</f>
        <v>90</v>
      </c>
      <c r="I43" s="8">
        <v>25</v>
      </c>
      <c r="J43" s="8">
        <f>G43*H43+I43</f>
        <v>3355</v>
      </c>
      <c r="K43" s="8"/>
    </row>
    <row r="44" spans="1:11">
      <c r="A44" s="19">
        <v>40</v>
      </c>
      <c r="B44" s="7" t="s">
        <v>120</v>
      </c>
      <c r="C44" s="7" t="s">
        <v>140</v>
      </c>
      <c r="D44" s="7" t="s">
        <v>141</v>
      </c>
      <c r="E44" s="10" t="s">
        <v>15</v>
      </c>
      <c r="F44" s="7" t="s">
        <v>32</v>
      </c>
      <c r="G44" s="7">
        <v>7</v>
      </c>
      <c r="H44" s="8">
        <f>VLOOKUP(F44,'[1]LAXMI DISTRIBUTOR'!$C$4:$D$72,2,FALSE)</f>
        <v>150</v>
      </c>
      <c r="I44" s="8">
        <v>25</v>
      </c>
      <c r="J44" s="8">
        <f>G44*H44+I44</f>
        <v>1075</v>
      </c>
      <c r="K44" s="8"/>
    </row>
    <row r="45" spans="1:11">
      <c r="A45" s="34" t="s">
        <v>142</v>
      </c>
      <c r="B45" s="35"/>
      <c r="C45" s="35"/>
      <c r="D45" s="35"/>
      <c r="E45" s="35"/>
      <c r="F45" s="35"/>
      <c r="G45" s="35"/>
      <c r="H45" s="35"/>
      <c r="I45" s="36"/>
      <c r="J45" s="11">
        <f>SUM(J5:J44)</f>
        <v>52441</v>
      </c>
      <c r="K45" s="11">
        <f>SUM(K5:K44)</f>
        <v>8804</v>
      </c>
    </row>
    <row r="46" spans="1:11">
      <c r="A46" s="34" t="s">
        <v>143</v>
      </c>
      <c r="B46" s="35"/>
      <c r="C46" s="35"/>
      <c r="D46" s="35"/>
      <c r="E46" s="35"/>
      <c r="F46" s="35"/>
      <c r="G46" s="35"/>
      <c r="H46" s="35"/>
      <c r="I46" s="36"/>
      <c r="J46" s="37">
        <f>J45+K45</f>
        <v>61245</v>
      </c>
      <c r="K46" s="37"/>
    </row>
    <row r="47" spans="1:11" ht="15.75" thickBot="1">
      <c r="A47" s="4"/>
      <c r="B47"/>
      <c r="C47"/>
      <c r="D47"/>
      <c r="E47"/>
      <c r="F47"/>
      <c r="G47" s="20">
        <f>SUM(G5:G44)</f>
        <v>520</v>
      </c>
      <c r="H47" s="5"/>
      <c r="I47" s="5"/>
      <c r="J47" s="5"/>
      <c r="K47" s="5"/>
    </row>
    <row r="48" spans="1:11" s="2" customFormat="1" ht="30" customHeight="1" thickBot="1">
      <c r="A48" s="29" t="s">
        <v>38</v>
      </c>
      <c r="B48" s="30"/>
      <c r="C48" s="30"/>
      <c r="D48" s="30"/>
      <c r="E48" s="30"/>
      <c r="F48" s="30"/>
      <c r="G48" s="30"/>
      <c r="H48" s="30"/>
      <c r="I48" s="30"/>
      <c r="J48" s="30"/>
      <c r="K48" s="31"/>
    </row>
    <row r="49" spans="1:11" s="2" customFormat="1" ht="30" customHeight="1" thickBot="1">
      <c r="A49" s="21" t="s">
        <v>0</v>
      </c>
      <c r="B49" s="22"/>
      <c r="C49" s="22"/>
      <c r="D49" s="22"/>
      <c r="E49" s="22"/>
      <c r="F49" s="22"/>
      <c r="G49" s="22"/>
      <c r="H49" s="22"/>
      <c r="I49" s="22"/>
      <c r="J49" s="22"/>
      <c r="K49" s="23"/>
    </row>
  </sheetData>
  <sortState ref="B5:K58">
    <sortCondition ref="B5:B58"/>
    <sortCondition ref="C5:C58"/>
  </sortState>
  <mergeCells count="10">
    <mergeCell ref="A49:K49"/>
    <mergeCell ref="H1:K1"/>
    <mergeCell ref="H2:K2"/>
    <mergeCell ref="A2:G2"/>
    <mergeCell ref="A1:G1"/>
    <mergeCell ref="A48:K48"/>
    <mergeCell ref="J3:K3"/>
    <mergeCell ref="A45:I45"/>
    <mergeCell ref="A46:I46"/>
    <mergeCell ref="J46:K46"/>
  </mergeCells>
  <conditionalFormatting sqref="C4:D4">
    <cfRule type="duplicateValues" dxfId="1" priority="1"/>
  </conditionalFormatting>
  <conditionalFormatting sqref="C3:D47">
    <cfRule type="duplicateValues" dxfId="0" priority="14"/>
  </conditionalFormatting>
  <pageMargins left="0.31496062992125984" right="0.15748031496062992" top="0.55118110236220474" bottom="0.6692913385826772" header="0.27559055118110237" footer="0.27559055118110237"/>
  <pageSetup paperSize="9" fitToHeight="2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2025-02-04T12:33:03Z</cp:lastPrinted>
  <dcterms:created xsi:type="dcterms:W3CDTF">2022-12-05T08:03:52Z</dcterms:created>
  <dcterms:modified xsi:type="dcterms:W3CDTF">2025-02-08T14:49:21Z</dcterms:modified>
</cp:coreProperties>
</file>